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yer1holdings.sharepoint.com/sites/Layer1HoldingsLLC/Shared Documents/Operating Documents Layer 1 Holdings/Templates and Forms/"/>
    </mc:Choice>
  </mc:AlternateContent>
  <xr:revisionPtr revIDLastSave="333" documentId="8_{C389DB58-DCB4-42D7-9718-C66E5EFF0FE2}" xr6:coauthVersionLast="47" xr6:coauthVersionMax="47" xr10:uidLastSave="{0E9441D4-FC01-48CA-9A66-553C52B7494C}"/>
  <bookViews>
    <workbookView xWindow="-103" yWindow="-103" windowWidth="33120" windowHeight="18120" xr2:uid="{B660BE4A-49E1-4E19-850C-FCE96497E53D}"/>
  </bookViews>
  <sheets>
    <sheet name="Bill Of Materials Input Page" sheetId="1" r:id="rId1"/>
    <sheet name="BOM Pivot Summary" sheetId="4" r:id="rId2"/>
    <sheet name="Instrument Types" sheetId="3" r:id="rId3"/>
  </sheets>
  <calcPr calcId="191029"/>
  <pivotCaches>
    <pivotCache cacheId="144" r:id="rId4"/>
    <pivotCache cacheId="145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3" i="1" l="1"/>
  <c r="G160" i="1"/>
  <c r="H160" i="1"/>
  <c r="W160" i="1"/>
  <c r="X160" i="1"/>
  <c r="Y160" i="1"/>
  <c r="Z160" i="1"/>
  <c r="AJ160" i="1" s="1"/>
  <c r="AK160" i="1" s="1"/>
  <c r="AA160" i="1" a="1"/>
  <c r="AA160" i="1" s="1"/>
  <c r="AI160" i="1"/>
  <c r="G157" i="1"/>
  <c r="G158" i="1"/>
  <c r="G159" i="1"/>
  <c r="H157" i="1"/>
  <c r="H158" i="1"/>
  <c r="H159" i="1"/>
  <c r="W157" i="1"/>
  <c r="W158" i="1"/>
  <c r="W159" i="1"/>
  <c r="X157" i="1"/>
  <c r="X158" i="1"/>
  <c r="X159" i="1"/>
  <c r="Y157" i="1"/>
  <c r="Y158" i="1"/>
  <c r="Y159" i="1"/>
  <c r="Z157" i="1"/>
  <c r="AJ157" i="1" s="1"/>
  <c r="AK157" i="1" s="1"/>
  <c r="Z158" i="1"/>
  <c r="AJ158" i="1" s="1"/>
  <c r="AK158" i="1" s="1"/>
  <c r="Z159" i="1"/>
  <c r="AJ159" i="1" s="1"/>
  <c r="AK159" i="1" s="1"/>
  <c r="AA157" i="1" a="1"/>
  <c r="AA157" i="1" s="1"/>
  <c r="AA158" i="1" a="1"/>
  <c r="AA158" i="1" s="1"/>
  <c r="AA159" i="1" a="1"/>
  <c r="AA159" i="1" s="1"/>
  <c r="AI157" i="1"/>
  <c r="AI158" i="1"/>
  <c r="AI159" i="1"/>
  <c r="G154" i="1"/>
  <c r="G155" i="1"/>
  <c r="G156" i="1"/>
  <c r="H154" i="1"/>
  <c r="H155" i="1"/>
  <c r="H156" i="1"/>
  <c r="W154" i="1"/>
  <c r="W155" i="1"/>
  <c r="W156" i="1"/>
  <c r="X154" i="1"/>
  <c r="X155" i="1"/>
  <c r="X156" i="1"/>
  <c r="Y154" i="1"/>
  <c r="Y155" i="1"/>
  <c r="Y156" i="1"/>
  <c r="Z154" i="1"/>
  <c r="AJ154" i="1" s="1"/>
  <c r="AK154" i="1" s="1"/>
  <c r="Z155" i="1"/>
  <c r="AJ155" i="1" s="1"/>
  <c r="AK155" i="1" s="1"/>
  <c r="Z156" i="1"/>
  <c r="AJ156" i="1" s="1"/>
  <c r="AK156" i="1" s="1"/>
  <c r="AA154" i="1" a="1"/>
  <c r="AA154" i="1" s="1"/>
  <c r="AA155" i="1" a="1"/>
  <c r="AA155" i="1" s="1"/>
  <c r="AA156" i="1" a="1"/>
  <c r="AA156" i="1" s="1"/>
  <c r="AI154" i="1"/>
  <c r="AI155" i="1"/>
  <c r="AI156" i="1"/>
  <c r="G151" i="1"/>
  <c r="G152" i="1"/>
  <c r="G153" i="1"/>
  <c r="H151" i="1"/>
  <c r="H152" i="1"/>
  <c r="H153" i="1"/>
  <c r="W151" i="1"/>
  <c r="W152" i="1"/>
  <c r="W153" i="1"/>
  <c r="X151" i="1"/>
  <c r="X152" i="1"/>
  <c r="X153" i="1"/>
  <c r="Y151" i="1"/>
  <c r="Y152" i="1"/>
  <c r="Y153" i="1"/>
  <c r="Z151" i="1"/>
  <c r="AJ151" i="1" s="1"/>
  <c r="AK151" i="1" s="1"/>
  <c r="Z152" i="1"/>
  <c r="AJ152" i="1" s="1"/>
  <c r="AK152" i="1" s="1"/>
  <c r="Z153" i="1"/>
  <c r="AJ153" i="1" s="1"/>
  <c r="AK153" i="1" s="1"/>
  <c r="AA151" i="1" a="1"/>
  <c r="AA151" i="1" s="1"/>
  <c r="AA152" i="1" a="1"/>
  <c r="AA152" i="1" s="1"/>
  <c r="AA153" i="1" a="1"/>
  <c r="AA153" i="1" s="1"/>
  <c r="AI151" i="1"/>
  <c r="AI152" i="1"/>
  <c r="AI153" i="1"/>
  <c r="G148" i="1"/>
  <c r="G149" i="1"/>
  <c r="G150" i="1"/>
  <c r="H148" i="1"/>
  <c r="H149" i="1"/>
  <c r="H150" i="1"/>
  <c r="W148" i="1"/>
  <c r="W149" i="1"/>
  <c r="W150" i="1"/>
  <c r="X148" i="1"/>
  <c r="X149" i="1"/>
  <c r="X150" i="1"/>
  <c r="Y148" i="1"/>
  <c r="Y149" i="1"/>
  <c r="Y150" i="1"/>
  <c r="Z148" i="1"/>
  <c r="AJ148" i="1" s="1"/>
  <c r="AK148" i="1" s="1"/>
  <c r="Z149" i="1"/>
  <c r="AJ149" i="1" s="1"/>
  <c r="AK149" i="1" s="1"/>
  <c r="Z150" i="1"/>
  <c r="AJ150" i="1" s="1"/>
  <c r="AK150" i="1" s="1"/>
  <c r="AA148" i="1" a="1"/>
  <c r="AA148" i="1" s="1"/>
  <c r="AA149" i="1" a="1"/>
  <c r="AA149" i="1" s="1"/>
  <c r="AA150" i="1" a="1"/>
  <c r="AA150" i="1" s="1"/>
  <c r="AI148" i="1"/>
  <c r="AI149" i="1"/>
  <c r="AI150" i="1"/>
  <c r="G147" i="1"/>
  <c r="H147" i="1"/>
  <c r="W147" i="1"/>
  <c r="X147" i="1"/>
  <c r="Y147" i="1"/>
  <c r="Z147" i="1"/>
  <c r="AJ147" i="1" s="1"/>
  <c r="AK147" i="1" s="1"/>
  <c r="AA147" i="1" a="1"/>
  <c r="AA147" i="1" s="1"/>
  <c r="AI147" i="1"/>
  <c r="G146" i="1"/>
  <c r="H146" i="1"/>
  <c r="W146" i="1"/>
  <c r="X146" i="1"/>
  <c r="Y146" i="1"/>
  <c r="Z146" i="1"/>
  <c r="AJ146" i="1" s="1"/>
  <c r="AK146" i="1" s="1"/>
  <c r="AA146" i="1" a="1"/>
  <c r="AA146" i="1" s="1"/>
  <c r="AI146" i="1"/>
  <c r="G145" i="1"/>
  <c r="H145" i="1"/>
  <c r="W145" i="1"/>
  <c r="X145" i="1"/>
  <c r="Y145" i="1"/>
  <c r="Z145" i="1"/>
  <c r="AJ145" i="1" s="1"/>
  <c r="AK145" i="1" s="1"/>
  <c r="AA145" i="1" a="1"/>
  <c r="AA145" i="1" s="1"/>
  <c r="AI145" i="1"/>
  <c r="G144" i="1"/>
  <c r="H144" i="1"/>
  <c r="W144" i="1"/>
  <c r="X144" i="1"/>
  <c r="Y144" i="1"/>
  <c r="Z144" i="1"/>
  <c r="AJ144" i="1" s="1"/>
  <c r="AK144" i="1" s="1"/>
  <c r="AA144" i="1" a="1"/>
  <c r="AA144" i="1" s="1"/>
  <c r="AI144" i="1"/>
  <c r="G143" i="1"/>
  <c r="H143" i="1"/>
  <c r="W143" i="1"/>
  <c r="X143" i="1"/>
  <c r="Y143" i="1"/>
  <c r="Z143" i="1"/>
  <c r="AJ143" i="1" s="1"/>
  <c r="AK143" i="1" s="1"/>
  <c r="AA143" i="1" a="1"/>
  <c r="AA143" i="1" s="1"/>
  <c r="AI143" i="1"/>
  <c r="G132" i="1"/>
  <c r="H132" i="1"/>
  <c r="W132" i="1"/>
  <c r="X132" i="1"/>
  <c r="Y132" i="1"/>
  <c r="Z132" i="1"/>
  <c r="AJ132" i="1" s="1"/>
  <c r="AK132" i="1" s="1"/>
  <c r="AA132" i="1" a="1"/>
  <c r="AA132" i="1" s="1"/>
  <c r="AI132" i="1"/>
  <c r="G137" i="1"/>
  <c r="G138" i="1"/>
  <c r="G139" i="1"/>
  <c r="G140" i="1"/>
  <c r="G141" i="1"/>
  <c r="G142" i="1"/>
  <c r="H137" i="1"/>
  <c r="H138" i="1"/>
  <c r="H139" i="1"/>
  <c r="H140" i="1"/>
  <c r="H141" i="1"/>
  <c r="H142" i="1"/>
  <c r="W137" i="1"/>
  <c r="W138" i="1"/>
  <c r="W139" i="1"/>
  <c r="W140" i="1"/>
  <c r="W141" i="1"/>
  <c r="W142" i="1"/>
  <c r="X137" i="1"/>
  <c r="X138" i="1"/>
  <c r="X139" i="1"/>
  <c r="X140" i="1"/>
  <c r="X141" i="1"/>
  <c r="X142" i="1"/>
  <c r="Y137" i="1"/>
  <c r="Y138" i="1"/>
  <c r="Y139" i="1"/>
  <c r="Y140" i="1"/>
  <c r="Y141" i="1"/>
  <c r="Y142" i="1"/>
  <c r="Z137" i="1"/>
  <c r="AJ137" i="1" s="1"/>
  <c r="AK137" i="1" s="1"/>
  <c r="Z138" i="1"/>
  <c r="AJ138" i="1" s="1"/>
  <c r="AK138" i="1" s="1"/>
  <c r="Z139" i="1"/>
  <c r="AJ139" i="1" s="1"/>
  <c r="AK139" i="1" s="1"/>
  <c r="Z140" i="1"/>
  <c r="AJ140" i="1" s="1"/>
  <c r="AK140" i="1" s="1"/>
  <c r="Z141" i="1"/>
  <c r="AJ141" i="1" s="1"/>
  <c r="AK141" i="1" s="1"/>
  <c r="Z142" i="1"/>
  <c r="AJ142" i="1" s="1"/>
  <c r="AK142" i="1" s="1"/>
  <c r="AA137" i="1" a="1"/>
  <c r="AA137" i="1" s="1"/>
  <c r="AA138" i="1" a="1"/>
  <c r="AA138" i="1" s="1"/>
  <c r="AA139" i="1" a="1"/>
  <c r="AA139" i="1" s="1"/>
  <c r="AA140" i="1" a="1"/>
  <c r="AA140" i="1" s="1"/>
  <c r="AA141" i="1" a="1"/>
  <c r="AA141" i="1" s="1"/>
  <c r="AA142" i="1" a="1"/>
  <c r="AA142" i="1" s="1"/>
  <c r="AI137" i="1"/>
  <c r="AI138" i="1"/>
  <c r="AI139" i="1"/>
  <c r="AI140" i="1"/>
  <c r="AI141" i="1"/>
  <c r="AI142" i="1"/>
  <c r="G136" i="1" l="1"/>
  <c r="H136" i="1"/>
  <c r="W136" i="1"/>
  <c r="X136" i="1"/>
  <c r="Y136" i="1"/>
  <c r="Z136" i="1"/>
  <c r="AJ136" i="1" s="1"/>
  <c r="AK136" i="1" s="1"/>
  <c r="AA136" i="1" a="1"/>
  <c r="AA136" i="1" s="1"/>
  <c r="AI136" i="1"/>
  <c r="G135" i="1"/>
  <c r="H135" i="1"/>
  <c r="W135" i="1"/>
  <c r="X135" i="1"/>
  <c r="Y135" i="1"/>
  <c r="Z135" i="1"/>
  <c r="AJ135" i="1" s="1"/>
  <c r="AK135" i="1" s="1"/>
  <c r="AA135" i="1" a="1"/>
  <c r="AA135" i="1" s="1"/>
  <c r="AI135" i="1"/>
  <c r="G134" i="1"/>
  <c r="H134" i="1"/>
  <c r="W134" i="1"/>
  <c r="X134" i="1"/>
  <c r="Y134" i="1"/>
  <c r="Z134" i="1"/>
  <c r="AJ134" i="1" s="1"/>
  <c r="AK134" i="1" s="1"/>
  <c r="AA134" i="1" a="1"/>
  <c r="AA134" i="1" s="1"/>
  <c r="AI134" i="1"/>
  <c r="G133" i="1"/>
  <c r="H133" i="1"/>
  <c r="W133" i="1"/>
  <c r="X133" i="1"/>
  <c r="Y133" i="1"/>
  <c r="Z133" i="1"/>
  <c r="AJ133" i="1" s="1"/>
  <c r="AK133" i="1" s="1"/>
  <c r="AA133" i="1" a="1"/>
  <c r="AA133" i="1" s="1"/>
  <c r="AI133" i="1"/>
  <c r="G131" i="1"/>
  <c r="H131" i="1"/>
  <c r="W131" i="1"/>
  <c r="X131" i="1"/>
  <c r="Y131" i="1"/>
  <c r="Z131" i="1"/>
  <c r="AJ131" i="1" s="1"/>
  <c r="AK131" i="1" s="1"/>
  <c r="AA131" i="1" a="1"/>
  <c r="AA131" i="1" s="1"/>
  <c r="AI131" i="1"/>
  <c r="G130" i="1"/>
  <c r="H130" i="1"/>
  <c r="W130" i="1"/>
  <c r="X130" i="1"/>
  <c r="Y130" i="1"/>
  <c r="Z130" i="1"/>
  <c r="AJ130" i="1" s="1"/>
  <c r="AK130" i="1" s="1"/>
  <c r="AA130" i="1" a="1"/>
  <c r="AA130" i="1" s="1"/>
  <c r="AI130" i="1"/>
  <c r="G129" i="1"/>
  <c r="H129" i="1"/>
  <c r="W129" i="1"/>
  <c r="X129" i="1"/>
  <c r="Y129" i="1"/>
  <c r="Z129" i="1"/>
  <c r="AJ129" i="1" s="1"/>
  <c r="AK129" i="1" s="1"/>
  <c r="AA129" i="1" a="1"/>
  <c r="AA129" i="1" s="1"/>
  <c r="AI129" i="1"/>
  <c r="G128" i="1"/>
  <c r="H128" i="1"/>
  <c r="W128" i="1"/>
  <c r="X128" i="1"/>
  <c r="Y128" i="1"/>
  <c r="Z128" i="1"/>
  <c r="AJ128" i="1" s="1"/>
  <c r="AK128" i="1" s="1"/>
  <c r="AA128" i="1" a="1"/>
  <c r="AA128" i="1" s="1"/>
  <c r="AI128" i="1"/>
  <c r="G126" i="1"/>
  <c r="G127" i="1"/>
  <c r="H126" i="1"/>
  <c r="H127" i="1"/>
  <c r="W126" i="1"/>
  <c r="W127" i="1"/>
  <c r="X126" i="1"/>
  <c r="X127" i="1"/>
  <c r="Y126" i="1"/>
  <c r="Y127" i="1"/>
  <c r="Z126" i="1"/>
  <c r="AJ126" i="1" s="1"/>
  <c r="AK126" i="1" s="1"/>
  <c r="Z127" i="1"/>
  <c r="AJ127" i="1" s="1"/>
  <c r="AK127" i="1" s="1"/>
  <c r="AA126" i="1" a="1"/>
  <c r="AA126" i="1" s="1"/>
  <c r="AA127" i="1" a="1"/>
  <c r="AA127" i="1" s="1"/>
  <c r="AI126" i="1"/>
  <c r="AI127" i="1"/>
  <c r="G125" i="1"/>
  <c r="H125" i="1"/>
  <c r="W125" i="1"/>
  <c r="X125" i="1"/>
  <c r="Y125" i="1"/>
  <c r="Z125" i="1"/>
  <c r="AJ125" i="1" s="1"/>
  <c r="AK125" i="1" s="1"/>
  <c r="AA125" i="1" a="1"/>
  <c r="AA125" i="1" s="1"/>
  <c r="AI125" i="1"/>
  <c r="G124" i="1"/>
  <c r="H124" i="1"/>
  <c r="W124" i="1"/>
  <c r="X124" i="1"/>
  <c r="Y124" i="1"/>
  <c r="Z124" i="1"/>
  <c r="AJ124" i="1" s="1"/>
  <c r="AK124" i="1" s="1"/>
  <c r="AA124" i="1" a="1"/>
  <c r="AA124" i="1" s="1"/>
  <c r="AI124" i="1"/>
  <c r="G123" i="1"/>
  <c r="H123" i="1"/>
  <c r="W123" i="1"/>
  <c r="X123" i="1"/>
  <c r="Y123" i="1"/>
  <c r="Z123" i="1"/>
  <c r="AJ123" i="1" s="1"/>
  <c r="AK123" i="1" s="1"/>
  <c r="AA123" i="1" a="1"/>
  <c r="AA123" i="1" s="1"/>
  <c r="AI123" i="1"/>
  <c r="G122" i="1"/>
  <c r="H122" i="1"/>
  <c r="W122" i="1"/>
  <c r="X122" i="1"/>
  <c r="Y122" i="1"/>
  <c r="Z122" i="1"/>
  <c r="AJ122" i="1" s="1"/>
  <c r="AK122" i="1" s="1"/>
  <c r="AA122" i="1" a="1"/>
  <c r="AA122" i="1" s="1"/>
  <c r="AI122" i="1"/>
  <c r="G121" i="1"/>
  <c r="H121" i="1"/>
  <c r="W121" i="1"/>
  <c r="X121" i="1"/>
  <c r="Y121" i="1"/>
  <c r="Z121" i="1"/>
  <c r="AJ121" i="1" s="1"/>
  <c r="AK121" i="1" s="1"/>
  <c r="AA121" i="1" a="1"/>
  <c r="AA121" i="1" s="1"/>
  <c r="AI121" i="1"/>
  <c r="G120" i="1"/>
  <c r="H120" i="1"/>
  <c r="W120" i="1"/>
  <c r="X120" i="1"/>
  <c r="Y120" i="1"/>
  <c r="Z120" i="1"/>
  <c r="AJ120" i="1" s="1"/>
  <c r="AK120" i="1" s="1"/>
  <c r="AA120" i="1" a="1"/>
  <c r="AA120" i="1" s="1"/>
  <c r="AI120" i="1"/>
  <c r="G119" i="1"/>
  <c r="H119" i="1"/>
  <c r="W119" i="1"/>
  <c r="X119" i="1"/>
  <c r="Y119" i="1"/>
  <c r="Z119" i="1"/>
  <c r="AJ119" i="1" s="1"/>
  <c r="AK119" i="1" s="1"/>
  <c r="AA119" i="1" a="1"/>
  <c r="AA119" i="1" s="1"/>
  <c r="AI119" i="1"/>
  <c r="AM31" i="1"/>
  <c r="AM32" i="1" s="1"/>
  <c r="AI68" i="1" l="1"/>
  <c r="AI69" i="1"/>
  <c r="AI70" i="1"/>
  <c r="AI71" i="1"/>
  <c r="AI72" i="1"/>
  <c r="AA72" i="1" a="1"/>
  <c r="AA72" i="1" s="1"/>
  <c r="AA71" i="1" a="1"/>
  <c r="AA71" i="1" s="1"/>
  <c r="AA70" i="1" a="1"/>
  <c r="AA70" i="1" s="1"/>
  <c r="AA69" i="1" a="1"/>
  <c r="AA69" i="1" s="1"/>
  <c r="AA68" i="1" a="1"/>
  <c r="AA68" i="1" s="1"/>
  <c r="Z68" i="1"/>
  <c r="AJ68" i="1" s="1"/>
  <c r="AK68" i="1" s="1"/>
  <c r="Z69" i="1"/>
  <c r="AJ69" i="1" s="1"/>
  <c r="AK69" i="1" s="1"/>
  <c r="Z70" i="1"/>
  <c r="AJ70" i="1" s="1"/>
  <c r="AK70" i="1" s="1"/>
  <c r="Z71" i="1"/>
  <c r="AJ71" i="1" s="1"/>
  <c r="AK71" i="1" s="1"/>
  <c r="Z72" i="1"/>
  <c r="AJ72" i="1" s="1"/>
  <c r="AK72" i="1" s="1"/>
  <c r="Y68" i="1"/>
  <c r="Y69" i="1"/>
  <c r="Y70" i="1"/>
  <c r="Y71" i="1"/>
  <c r="Y72" i="1"/>
  <c r="X68" i="1"/>
  <c r="X69" i="1"/>
  <c r="X70" i="1"/>
  <c r="X71" i="1"/>
  <c r="X72" i="1"/>
  <c r="W68" i="1"/>
  <c r="W69" i="1"/>
  <c r="W70" i="1"/>
  <c r="W71" i="1"/>
  <c r="W72" i="1"/>
  <c r="H68" i="1"/>
  <c r="H69" i="1"/>
  <c r="H70" i="1"/>
  <c r="H71" i="1"/>
  <c r="H72" i="1"/>
  <c r="G68" i="1"/>
  <c r="G69" i="1"/>
  <c r="G70" i="1"/>
  <c r="G71" i="1"/>
  <c r="G72" i="1"/>
  <c r="AI48" i="1"/>
  <c r="AI49" i="1"/>
  <c r="AI50" i="1"/>
  <c r="AI51" i="1"/>
  <c r="AI52" i="1"/>
  <c r="AI53" i="1"/>
  <c r="AI54" i="1"/>
  <c r="AI55" i="1"/>
  <c r="AI56" i="1"/>
  <c r="AI57" i="1"/>
  <c r="AA57" i="1" a="1"/>
  <c r="AA57" i="1" s="1"/>
  <c r="AA56" i="1" a="1"/>
  <c r="AA56" i="1" s="1"/>
  <c r="AA55" i="1" a="1"/>
  <c r="AA55" i="1" s="1"/>
  <c r="AA54" i="1" a="1"/>
  <c r="AA54" i="1" s="1"/>
  <c r="AA53" i="1" a="1"/>
  <c r="AA53" i="1" s="1"/>
  <c r="AA52" i="1" a="1"/>
  <c r="AA52" i="1" s="1"/>
  <c r="AA51" i="1" a="1"/>
  <c r="AA51" i="1" s="1"/>
  <c r="AA50" i="1" a="1"/>
  <c r="AA50" i="1" s="1"/>
  <c r="AA49" i="1" a="1"/>
  <c r="AA49" i="1" s="1"/>
  <c r="AA48" i="1" a="1"/>
  <c r="AA48" i="1" s="1"/>
  <c r="Z48" i="1"/>
  <c r="AJ48" i="1" s="1"/>
  <c r="AK48" i="1" s="1"/>
  <c r="Z49" i="1"/>
  <c r="AJ49" i="1" s="1"/>
  <c r="AK49" i="1" s="1"/>
  <c r="Z50" i="1"/>
  <c r="AJ50" i="1" s="1"/>
  <c r="AK50" i="1" s="1"/>
  <c r="Z51" i="1"/>
  <c r="AJ51" i="1" s="1"/>
  <c r="AK51" i="1" s="1"/>
  <c r="Z52" i="1"/>
  <c r="AJ52" i="1" s="1"/>
  <c r="AK52" i="1" s="1"/>
  <c r="Z53" i="1"/>
  <c r="AJ53" i="1" s="1"/>
  <c r="AK53" i="1" s="1"/>
  <c r="Z54" i="1"/>
  <c r="AJ54" i="1" s="1"/>
  <c r="AK54" i="1" s="1"/>
  <c r="Z55" i="1"/>
  <c r="AJ55" i="1" s="1"/>
  <c r="AK55" i="1" s="1"/>
  <c r="Z56" i="1"/>
  <c r="AJ56" i="1" s="1"/>
  <c r="AK56" i="1" s="1"/>
  <c r="Z57" i="1"/>
  <c r="AJ57" i="1" s="1"/>
  <c r="AK57" i="1" s="1"/>
  <c r="Y48" i="1"/>
  <c r="Y49" i="1"/>
  <c r="Y50" i="1"/>
  <c r="Y51" i="1"/>
  <c r="Y52" i="1"/>
  <c r="Y53" i="1"/>
  <c r="Y54" i="1"/>
  <c r="Y55" i="1"/>
  <c r="Y56" i="1"/>
  <c r="Y57" i="1"/>
  <c r="X48" i="1"/>
  <c r="X49" i="1"/>
  <c r="X50" i="1"/>
  <c r="X51" i="1"/>
  <c r="X52" i="1"/>
  <c r="X53" i="1"/>
  <c r="X54" i="1"/>
  <c r="X55" i="1"/>
  <c r="X56" i="1"/>
  <c r="X57" i="1"/>
  <c r="W48" i="1"/>
  <c r="W49" i="1"/>
  <c r="W50" i="1"/>
  <c r="W51" i="1"/>
  <c r="W52" i="1"/>
  <c r="W53" i="1"/>
  <c r="W54" i="1"/>
  <c r="W55" i="1"/>
  <c r="W56" i="1"/>
  <c r="W57" i="1"/>
  <c r="H48" i="1"/>
  <c r="H49" i="1"/>
  <c r="H50" i="1"/>
  <c r="H51" i="1"/>
  <c r="H52" i="1"/>
  <c r="H53" i="1"/>
  <c r="H54" i="1"/>
  <c r="H55" i="1"/>
  <c r="H56" i="1"/>
  <c r="H57" i="1"/>
  <c r="G48" i="1"/>
  <c r="G49" i="1"/>
  <c r="G50" i="1"/>
  <c r="G51" i="1"/>
  <c r="G52" i="1"/>
  <c r="G53" i="1"/>
  <c r="G54" i="1"/>
  <c r="G55" i="1"/>
  <c r="G56" i="1"/>
  <c r="G57" i="1"/>
  <c r="G17" i="1"/>
  <c r="H17" i="1"/>
  <c r="W17" i="1"/>
  <c r="X17" i="1"/>
  <c r="Y17" i="1"/>
  <c r="Z17" i="1"/>
  <c r="AJ17" i="1" s="1"/>
  <c r="AK17" i="1" s="1"/>
  <c r="AA17" i="1" a="1"/>
  <c r="AA17" i="1" s="1"/>
  <c r="AI17" i="1"/>
  <c r="G14" i="1"/>
  <c r="H14" i="1"/>
  <c r="W14" i="1"/>
  <c r="X14" i="1"/>
  <c r="Y14" i="1"/>
  <c r="Z14" i="1"/>
  <c r="AJ14" i="1" s="1"/>
  <c r="AK14" i="1" s="1"/>
  <c r="AA14" i="1" a="1"/>
  <c r="AA14" i="1" s="1"/>
  <c r="AI14" i="1"/>
  <c r="G11" i="1"/>
  <c r="H11" i="1"/>
  <c r="W11" i="1"/>
  <c r="X11" i="1"/>
  <c r="Y11" i="1"/>
  <c r="Z11" i="1"/>
  <c r="AJ11" i="1" s="1"/>
  <c r="AK11" i="1" s="1"/>
  <c r="AA11" i="1" a="1"/>
  <c r="AA11" i="1" s="1"/>
  <c r="AI11" i="1"/>
  <c r="G8" i="1"/>
  <c r="H8" i="1"/>
  <c r="W8" i="1"/>
  <c r="X8" i="1"/>
  <c r="Y8" i="1"/>
  <c r="Z8" i="1"/>
  <c r="AJ8" i="1" s="1"/>
  <c r="AK8" i="1" s="1"/>
  <c r="AA8" i="1" a="1"/>
  <c r="AA8" i="1" s="1"/>
  <c r="AI8" i="1"/>
  <c r="G5" i="1"/>
  <c r="H5" i="1"/>
  <c r="W5" i="1"/>
  <c r="X5" i="1"/>
  <c r="Y5" i="1"/>
  <c r="Z5" i="1"/>
  <c r="AJ5" i="1" s="1"/>
  <c r="AK5" i="1" s="1"/>
  <c r="AA5" i="1" a="1"/>
  <c r="AA5" i="1" s="1"/>
  <c r="AI5" i="1"/>
  <c r="G118" i="1" l="1"/>
  <c r="H118" i="1"/>
  <c r="W118" i="1"/>
  <c r="X118" i="1"/>
  <c r="Y118" i="1"/>
  <c r="Z118" i="1"/>
  <c r="AJ118" i="1" s="1"/>
  <c r="AK118" i="1" s="1"/>
  <c r="AA118" i="1" a="1"/>
  <c r="AA118" i="1" s="1"/>
  <c r="AI118" i="1"/>
  <c r="G117" i="1"/>
  <c r="H117" i="1"/>
  <c r="W117" i="1"/>
  <c r="X117" i="1"/>
  <c r="Y117" i="1"/>
  <c r="Z117" i="1"/>
  <c r="AJ117" i="1" s="1"/>
  <c r="AK117" i="1" s="1"/>
  <c r="AA117" i="1" a="1"/>
  <c r="AA117" i="1" s="1"/>
  <c r="AI117" i="1"/>
  <c r="G116" i="1"/>
  <c r="H116" i="1"/>
  <c r="W116" i="1"/>
  <c r="X116" i="1"/>
  <c r="Y116" i="1"/>
  <c r="Z116" i="1"/>
  <c r="AJ116" i="1" s="1"/>
  <c r="AK116" i="1" s="1"/>
  <c r="AA116" i="1" a="1"/>
  <c r="AA116" i="1" s="1"/>
  <c r="AI116" i="1"/>
  <c r="G115" i="1"/>
  <c r="H115" i="1"/>
  <c r="W115" i="1"/>
  <c r="X115" i="1"/>
  <c r="Y115" i="1"/>
  <c r="Z115" i="1"/>
  <c r="AJ115" i="1" s="1"/>
  <c r="AK115" i="1" s="1"/>
  <c r="AA115" i="1" a="1"/>
  <c r="AA115" i="1" s="1"/>
  <c r="AI115" i="1"/>
  <c r="G114" i="1"/>
  <c r="H114" i="1"/>
  <c r="W114" i="1"/>
  <c r="X114" i="1"/>
  <c r="Y114" i="1"/>
  <c r="Z114" i="1"/>
  <c r="AJ114" i="1" s="1"/>
  <c r="AK114" i="1" s="1"/>
  <c r="AA114" i="1" a="1"/>
  <c r="AA114" i="1" s="1"/>
  <c r="AI114" i="1"/>
  <c r="G113" i="1"/>
  <c r="H113" i="1"/>
  <c r="W113" i="1"/>
  <c r="X113" i="1"/>
  <c r="Y113" i="1"/>
  <c r="Z113" i="1"/>
  <c r="AJ113" i="1" s="1"/>
  <c r="AK113" i="1" s="1"/>
  <c r="AA113" i="1" a="1"/>
  <c r="AA113" i="1" s="1"/>
  <c r="AI113" i="1"/>
  <c r="G112" i="1"/>
  <c r="H112" i="1"/>
  <c r="W112" i="1"/>
  <c r="X112" i="1"/>
  <c r="Y112" i="1"/>
  <c r="Z112" i="1"/>
  <c r="AJ112" i="1" s="1"/>
  <c r="AK112" i="1" s="1"/>
  <c r="AA112" i="1" a="1"/>
  <c r="AA112" i="1" s="1"/>
  <c r="AI112" i="1"/>
  <c r="G111" i="1"/>
  <c r="H111" i="1"/>
  <c r="W111" i="1"/>
  <c r="X111" i="1"/>
  <c r="Y111" i="1"/>
  <c r="Z111" i="1"/>
  <c r="AJ111" i="1" s="1"/>
  <c r="AK111" i="1" s="1"/>
  <c r="AA111" i="1" a="1"/>
  <c r="AA111" i="1" s="1"/>
  <c r="AI111" i="1"/>
  <c r="G110" i="1"/>
  <c r="H110" i="1"/>
  <c r="W110" i="1"/>
  <c r="X110" i="1"/>
  <c r="Y110" i="1"/>
  <c r="Z110" i="1"/>
  <c r="AJ110" i="1" s="1"/>
  <c r="AK110" i="1" s="1"/>
  <c r="AA110" i="1" a="1"/>
  <c r="AA110" i="1" s="1"/>
  <c r="AI110" i="1"/>
  <c r="G109" i="1"/>
  <c r="H109" i="1"/>
  <c r="W109" i="1"/>
  <c r="X109" i="1"/>
  <c r="Y109" i="1"/>
  <c r="Z109" i="1"/>
  <c r="AJ109" i="1" s="1"/>
  <c r="AK109" i="1" s="1"/>
  <c r="AA109" i="1" a="1"/>
  <c r="AA109" i="1" s="1"/>
  <c r="AI109" i="1"/>
  <c r="G108" i="1"/>
  <c r="H108" i="1"/>
  <c r="W108" i="1"/>
  <c r="X108" i="1"/>
  <c r="Y108" i="1"/>
  <c r="Z108" i="1"/>
  <c r="AJ108" i="1" s="1"/>
  <c r="AK108" i="1" s="1"/>
  <c r="AA108" i="1" a="1"/>
  <c r="AA108" i="1" s="1"/>
  <c r="AI108" i="1"/>
  <c r="G107" i="1"/>
  <c r="H107" i="1"/>
  <c r="W107" i="1"/>
  <c r="X107" i="1"/>
  <c r="Y107" i="1"/>
  <c r="Z107" i="1"/>
  <c r="AJ107" i="1" s="1"/>
  <c r="AK107" i="1" s="1"/>
  <c r="AA107" i="1" a="1"/>
  <c r="AA107" i="1" s="1"/>
  <c r="AI107" i="1"/>
  <c r="G106" i="1"/>
  <c r="H106" i="1"/>
  <c r="W106" i="1"/>
  <c r="X106" i="1"/>
  <c r="Y106" i="1"/>
  <c r="Z106" i="1"/>
  <c r="AJ106" i="1" s="1"/>
  <c r="AK106" i="1" s="1"/>
  <c r="AA106" i="1" a="1"/>
  <c r="AA106" i="1" s="1"/>
  <c r="AI106" i="1"/>
  <c r="G105" i="1"/>
  <c r="H105" i="1"/>
  <c r="W105" i="1"/>
  <c r="X105" i="1"/>
  <c r="Y105" i="1"/>
  <c r="Z105" i="1"/>
  <c r="AJ105" i="1" s="1"/>
  <c r="AK105" i="1" s="1"/>
  <c r="AA105" i="1" a="1"/>
  <c r="AA105" i="1" s="1"/>
  <c r="AI105" i="1"/>
  <c r="G104" i="1"/>
  <c r="H104" i="1"/>
  <c r="W104" i="1"/>
  <c r="X104" i="1"/>
  <c r="Y104" i="1"/>
  <c r="Z104" i="1"/>
  <c r="AJ104" i="1" s="1"/>
  <c r="AK104" i="1" s="1"/>
  <c r="AA104" i="1" a="1"/>
  <c r="AA104" i="1" s="1"/>
  <c r="AI104" i="1"/>
  <c r="G103" i="1"/>
  <c r="H103" i="1"/>
  <c r="W103" i="1"/>
  <c r="X103" i="1"/>
  <c r="Y103" i="1"/>
  <c r="Z103" i="1"/>
  <c r="AJ103" i="1" s="1"/>
  <c r="AK103" i="1" s="1"/>
  <c r="AA103" i="1" a="1"/>
  <c r="AA103" i="1" s="1"/>
  <c r="AI103" i="1"/>
  <c r="G102" i="1"/>
  <c r="H102" i="1"/>
  <c r="W102" i="1"/>
  <c r="X102" i="1"/>
  <c r="Y102" i="1"/>
  <c r="Z102" i="1"/>
  <c r="AJ102" i="1" s="1"/>
  <c r="AK102" i="1" s="1"/>
  <c r="AA102" i="1" a="1"/>
  <c r="AA102" i="1" s="1"/>
  <c r="AI102" i="1"/>
  <c r="G101" i="1"/>
  <c r="H101" i="1"/>
  <c r="W101" i="1"/>
  <c r="X101" i="1"/>
  <c r="Y101" i="1"/>
  <c r="Z101" i="1"/>
  <c r="AJ101" i="1" s="1"/>
  <c r="AK101" i="1" s="1"/>
  <c r="AA101" i="1" a="1"/>
  <c r="AA101" i="1" s="1"/>
  <c r="AI101" i="1"/>
  <c r="G100" i="1"/>
  <c r="H100" i="1"/>
  <c r="W100" i="1"/>
  <c r="X100" i="1"/>
  <c r="Y100" i="1"/>
  <c r="Z100" i="1"/>
  <c r="AJ100" i="1" s="1"/>
  <c r="AK100" i="1" s="1"/>
  <c r="AA100" i="1" a="1"/>
  <c r="AA100" i="1" s="1"/>
  <c r="AI100" i="1"/>
  <c r="G99" i="1"/>
  <c r="H99" i="1"/>
  <c r="W99" i="1"/>
  <c r="X99" i="1"/>
  <c r="Y99" i="1"/>
  <c r="Z99" i="1"/>
  <c r="AJ99" i="1" s="1"/>
  <c r="AK99" i="1" s="1"/>
  <c r="AA99" i="1" a="1"/>
  <c r="AA99" i="1" s="1"/>
  <c r="AI99" i="1"/>
  <c r="G98" i="1"/>
  <c r="H98" i="1"/>
  <c r="W98" i="1"/>
  <c r="X98" i="1"/>
  <c r="Y98" i="1"/>
  <c r="Z98" i="1"/>
  <c r="AJ98" i="1" s="1"/>
  <c r="AK98" i="1" s="1"/>
  <c r="AA98" i="1" a="1"/>
  <c r="AA98" i="1" s="1"/>
  <c r="AI98" i="1"/>
  <c r="G97" i="1"/>
  <c r="H97" i="1"/>
  <c r="W97" i="1"/>
  <c r="X97" i="1"/>
  <c r="Y97" i="1"/>
  <c r="Z97" i="1"/>
  <c r="AJ97" i="1" s="1"/>
  <c r="AK97" i="1" s="1"/>
  <c r="AA97" i="1" a="1"/>
  <c r="AA97" i="1" s="1"/>
  <c r="AI97" i="1"/>
  <c r="G96" i="1"/>
  <c r="H96" i="1"/>
  <c r="W96" i="1"/>
  <c r="X96" i="1"/>
  <c r="Y96" i="1"/>
  <c r="Z96" i="1"/>
  <c r="AJ96" i="1" s="1"/>
  <c r="AK96" i="1" s="1"/>
  <c r="AA96" i="1" a="1"/>
  <c r="AA96" i="1" s="1"/>
  <c r="AI96" i="1"/>
  <c r="G95" i="1"/>
  <c r="H95" i="1"/>
  <c r="W95" i="1"/>
  <c r="X95" i="1"/>
  <c r="Y95" i="1"/>
  <c r="Z95" i="1"/>
  <c r="AJ95" i="1" s="1"/>
  <c r="AK95" i="1" s="1"/>
  <c r="AA95" i="1" a="1"/>
  <c r="AA95" i="1" s="1"/>
  <c r="AI95" i="1"/>
  <c r="G94" i="1"/>
  <c r="H94" i="1"/>
  <c r="W94" i="1"/>
  <c r="X94" i="1"/>
  <c r="Y94" i="1"/>
  <c r="Z94" i="1"/>
  <c r="AJ94" i="1" s="1"/>
  <c r="AK94" i="1" s="1"/>
  <c r="AA94" i="1" a="1"/>
  <c r="AA94" i="1" s="1"/>
  <c r="AI94" i="1"/>
  <c r="G93" i="1" l="1"/>
  <c r="H93" i="1"/>
  <c r="W93" i="1"/>
  <c r="X93" i="1"/>
  <c r="Y93" i="1"/>
  <c r="Z93" i="1"/>
  <c r="AJ93" i="1" s="1"/>
  <c r="AK93" i="1" s="1"/>
  <c r="AA93" i="1" a="1"/>
  <c r="AA93" i="1" s="1"/>
  <c r="AI93" i="1"/>
  <c r="G31" i="1"/>
  <c r="G32" i="1"/>
  <c r="G33" i="1"/>
  <c r="H31" i="1"/>
  <c r="H32" i="1"/>
  <c r="H33" i="1"/>
  <c r="W31" i="1"/>
  <c r="W32" i="1"/>
  <c r="W33" i="1"/>
  <c r="X31" i="1"/>
  <c r="X32" i="1"/>
  <c r="X33" i="1"/>
  <c r="Y31" i="1"/>
  <c r="Y32" i="1"/>
  <c r="Y33" i="1"/>
  <c r="Z31" i="1"/>
  <c r="AJ31" i="1" s="1"/>
  <c r="AK31" i="1" s="1"/>
  <c r="Z32" i="1"/>
  <c r="Z33" i="1"/>
  <c r="AJ33" i="1" s="1"/>
  <c r="AK33" i="1" s="1"/>
  <c r="AA31" i="1" a="1"/>
  <c r="AA31" i="1" s="1"/>
  <c r="AA32" i="1" a="1"/>
  <c r="AA32" i="1" s="1"/>
  <c r="AA33" i="1" a="1"/>
  <c r="AA33" i="1" s="1"/>
  <c r="AI31" i="1"/>
  <c r="AI32" i="1"/>
  <c r="AI33" i="1"/>
  <c r="G34" i="1"/>
  <c r="G35" i="1"/>
  <c r="G36" i="1"/>
  <c r="H34" i="1"/>
  <c r="H35" i="1"/>
  <c r="H36" i="1"/>
  <c r="W34" i="1"/>
  <c r="W35" i="1"/>
  <c r="W36" i="1"/>
  <c r="X34" i="1"/>
  <c r="X35" i="1"/>
  <c r="X36" i="1"/>
  <c r="Y34" i="1"/>
  <c r="Y35" i="1"/>
  <c r="Y36" i="1"/>
  <c r="Z34" i="1"/>
  <c r="AJ34" i="1" s="1"/>
  <c r="AK34" i="1" s="1"/>
  <c r="Z35" i="1"/>
  <c r="AJ35" i="1" s="1"/>
  <c r="AK35" i="1" s="1"/>
  <c r="Z36" i="1"/>
  <c r="AJ36" i="1" s="1"/>
  <c r="AK36" i="1" s="1"/>
  <c r="AA34" i="1" a="1"/>
  <c r="AA34" i="1" s="1"/>
  <c r="AA35" i="1" a="1"/>
  <c r="AA35" i="1" s="1"/>
  <c r="AA36" i="1" a="1"/>
  <c r="AA36" i="1" s="1"/>
  <c r="AI34" i="1"/>
  <c r="AI35" i="1"/>
  <c r="AI36" i="1"/>
  <c r="G37" i="1"/>
  <c r="H37" i="1"/>
  <c r="W37" i="1"/>
  <c r="X37" i="1"/>
  <c r="Y37" i="1"/>
  <c r="Z37" i="1"/>
  <c r="AJ37" i="1" s="1"/>
  <c r="AK37" i="1" s="1"/>
  <c r="AA37" i="1" a="1"/>
  <c r="AA37" i="1" s="1"/>
  <c r="AI37" i="1"/>
  <c r="G38" i="1"/>
  <c r="H38" i="1"/>
  <c r="W38" i="1"/>
  <c r="X38" i="1"/>
  <c r="Y38" i="1"/>
  <c r="Z38" i="1"/>
  <c r="AJ38" i="1" s="1"/>
  <c r="AK38" i="1" s="1"/>
  <c r="AA38" i="1" a="1"/>
  <c r="AA38" i="1" s="1"/>
  <c r="AI38" i="1"/>
  <c r="G39" i="1"/>
  <c r="H39" i="1"/>
  <c r="W39" i="1"/>
  <c r="X39" i="1"/>
  <c r="Y39" i="1"/>
  <c r="Z39" i="1"/>
  <c r="AA39" i="1" a="1"/>
  <c r="AA39" i="1" s="1"/>
  <c r="AI39" i="1"/>
  <c r="G15" i="1"/>
  <c r="H15" i="1"/>
  <c r="W15" i="1"/>
  <c r="X15" i="1"/>
  <c r="Y15" i="1"/>
  <c r="Z15" i="1"/>
  <c r="AJ15" i="1" s="1"/>
  <c r="AK15" i="1" s="1"/>
  <c r="AA15" i="1" a="1"/>
  <c r="AA15" i="1" s="1"/>
  <c r="AI15" i="1"/>
  <c r="G12" i="1"/>
  <c r="H12" i="1"/>
  <c r="W12" i="1"/>
  <c r="X12" i="1"/>
  <c r="Y12" i="1"/>
  <c r="Z12" i="1"/>
  <c r="AJ12" i="1" s="1"/>
  <c r="AK12" i="1" s="1"/>
  <c r="AA12" i="1" a="1"/>
  <c r="AA12" i="1" s="1"/>
  <c r="AI12" i="1"/>
  <c r="G9" i="1"/>
  <c r="H9" i="1"/>
  <c r="W9" i="1"/>
  <c r="X9" i="1"/>
  <c r="Y9" i="1"/>
  <c r="Z9" i="1"/>
  <c r="AJ9" i="1" s="1"/>
  <c r="AK9" i="1" s="1"/>
  <c r="AA9" i="1" a="1"/>
  <c r="AA9" i="1" s="1"/>
  <c r="AI9" i="1"/>
  <c r="AI43" i="1"/>
  <c r="AA43" i="1" a="1"/>
  <c r="AA43" i="1" s="1"/>
  <c r="Z43" i="1"/>
  <c r="AJ43" i="1" s="1"/>
  <c r="AK43" i="1" s="1"/>
  <c r="Y43" i="1"/>
  <c r="X43" i="1"/>
  <c r="W43" i="1"/>
  <c r="H43" i="1"/>
  <c r="G43" i="1"/>
  <c r="G44" i="1"/>
  <c r="H44" i="1"/>
  <c r="W44" i="1"/>
  <c r="X44" i="1"/>
  <c r="Y44" i="1"/>
  <c r="Z44" i="1"/>
  <c r="AJ44" i="1" s="1"/>
  <c r="AK44" i="1" s="1"/>
  <c r="AA44" i="1" a="1"/>
  <c r="AA44" i="1" s="1"/>
  <c r="AI44" i="1"/>
  <c r="G45" i="1"/>
  <c r="H45" i="1"/>
  <c r="W45" i="1"/>
  <c r="X45" i="1"/>
  <c r="Y45" i="1"/>
  <c r="Z45" i="1"/>
  <c r="AJ45" i="1" s="1"/>
  <c r="AK45" i="1" s="1"/>
  <c r="AA45" i="1" a="1"/>
  <c r="AA45" i="1" s="1"/>
  <c r="AI45" i="1"/>
  <c r="G46" i="1"/>
  <c r="H46" i="1"/>
  <c r="W46" i="1"/>
  <c r="X46" i="1"/>
  <c r="Y46" i="1"/>
  <c r="Z46" i="1"/>
  <c r="AJ46" i="1" s="1"/>
  <c r="AK46" i="1" s="1"/>
  <c r="AA46" i="1" a="1"/>
  <c r="AA46" i="1" s="1"/>
  <c r="AI46" i="1"/>
  <c r="G47" i="1"/>
  <c r="H47" i="1"/>
  <c r="W47" i="1"/>
  <c r="X47" i="1"/>
  <c r="Y47" i="1"/>
  <c r="Z47" i="1"/>
  <c r="AJ47" i="1" s="1"/>
  <c r="AK47" i="1" s="1"/>
  <c r="AA47" i="1" a="1"/>
  <c r="AA47" i="1" s="1"/>
  <c r="AI47" i="1"/>
  <c r="G58" i="1"/>
  <c r="H58" i="1"/>
  <c r="W58" i="1"/>
  <c r="X58" i="1"/>
  <c r="Y58" i="1"/>
  <c r="Z58" i="1"/>
  <c r="AJ58" i="1" s="1"/>
  <c r="AK58" i="1" s="1"/>
  <c r="AA58" i="1" a="1"/>
  <c r="AA58" i="1" s="1"/>
  <c r="AI58" i="1"/>
  <c r="G59" i="1"/>
  <c r="H59" i="1"/>
  <c r="W59" i="1"/>
  <c r="X59" i="1"/>
  <c r="Y59" i="1"/>
  <c r="Z59" i="1"/>
  <c r="AJ59" i="1" s="1"/>
  <c r="AK59" i="1" s="1"/>
  <c r="AA59" i="1" a="1"/>
  <c r="AA59" i="1" s="1"/>
  <c r="AI59" i="1"/>
  <c r="G60" i="1"/>
  <c r="H60" i="1"/>
  <c r="W60" i="1"/>
  <c r="X60" i="1"/>
  <c r="Y60" i="1"/>
  <c r="Z60" i="1"/>
  <c r="AJ60" i="1" s="1"/>
  <c r="AK60" i="1" s="1"/>
  <c r="AA60" i="1" a="1"/>
  <c r="AA60" i="1" s="1"/>
  <c r="AI60" i="1"/>
  <c r="G61" i="1"/>
  <c r="H61" i="1"/>
  <c r="W61" i="1"/>
  <c r="X61" i="1"/>
  <c r="Y61" i="1"/>
  <c r="Z61" i="1"/>
  <c r="AJ61" i="1" s="1"/>
  <c r="AK61" i="1" s="1"/>
  <c r="AA61" i="1" a="1"/>
  <c r="AA61" i="1" s="1"/>
  <c r="AI61" i="1"/>
  <c r="G62" i="1"/>
  <c r="H62" i="1"/>
  <c r="W62" i="1"/>
  <c r="X62" i="1"/>
  <c r="Y62" i="1"/>
  <c r="Z62" i="1"/>
  <c r="AJ62" i="1" s="1"/>
  <c r="AK62" i="1" s="1"/>
  <c r="AA62" i="1" a="1"/>
  <c r="AA62" i="1" s="1"/>
  <c r="AI62" i="1"/>
  <c r="G63" i="1"/>
  <c r="H63" i="1"/>
  <c r="W63" i="1"/>
  <c r="X63" i="1"/>
  <c r="Y63" i="1"/>
  <c r="Z63" i="1"/>
  <c r="AJ63" i="1" s="1"/>
  <c r="AK63" i="1" s="1"/>
  <c r="AA63" i="1" a="1"/>
  <c r="AA63" i="1" s="1"/>
  <c r="AI63" i="1"/>
  <c r="G85" i="1"/>
  <c r="G86" i="1"/>
  <c r="G87" i="1"/>
  <c r="G88" i="1"/>
  <c r="G89" i="1"/>
  <c r="G90" i="1"/>
  <c r="G91" i="1"/>
  <c r="G92" i="1"/>
  <c r="H85" i="1"/>
  <c r="H86" i="1"/>
  <c r="H87" i="1"/>
  <c r="H88" i="1"/>
  <c r="H89" i="1"/>
  <c r="H90" i="1"/>
  <c r="H91" i="1"/>
  <c r="H92" i="1"/>
  <c r="W85" i="1"/>
  <c r="W86" i="1"/>
  <c r="W87" i="1"/>
  <c r="W88" i="1"/>
  <c r="W89" i="1"/>
  <c r="W90" i="1"/>
  <c r="W91" i="1"/>
  <c r="W92" i="1"/>
  <c r="X85" i="1"/>
  <c r="X86" i="1"/>
  <c r="X87" i="1"/>
  <c r="X88" i="1"/>
  <c r="X89" i="1"/>
  <c r="X90" i="1"/>
  <c r="X91" i="1"/>
  <c r="X92" i="1"/>
  <c r="Y85" i="1"/>
  <c r="Y86" i="1"/>
  <c r="Y87" i="1"/>
  <c r="Y88" i="1"/>
  <c r="Y89" i="1"/>
  <c r="Y90" i="1"/>
  <c r="Y91" i="1"/>
  <c r="Y92" i="1"/>
  <c r="Z85" i="1"/>
  <c r="AJ85" i="1" s="1"/>
  <c r="AK85" i="1" s="1"/>
  <c r="Z86" i="1"/>
  <c r="AJ86" i="1" s="1"/>
  <c r="AK86" i="1" s="1"/>
  <c r="Z87" i="1"/>
  <c r="AJ87" i="1" s="1"/>
  <c r="AK87" i="1" s="1"/>
  <c r="Z88" i="1"/>
  <c r="AJ88" i="1" s="1"/>
  <c r="AK88" i="1" s="1"/>
  <c r="Z89" i="1"/>
  <c r="AJ89" i="1" s="1"/>
  <c r="AK89" i="1" s="1"/>
  <c r="Z90" i="1"/>
  <c r="AJ90" i="1" s="1"/>
  <c r="AK90" i="1" s="1"/>
  <c r="Z91" i="1"/>
  <c r="AJ91" i="1" s="1"/>
  <c r="AK91" i="1" s="1"/>
  <c r="Z92" i="1"/>
  <c r="AJ92" i="1" s="1"/>
  <c r="AK92" i="1" s="1"/>
  <c r="AA85" i="1" a="1"/>
  <c r="AA85" i="1" s="1"/>
  <c r="AA86" i="1" a="1"/>
  <c r="AA86" i="1" s="1"/>
  <c r="AA87" i="1" a="1"/>
  <c r="AA87" i="1" s="1"/>
  <c r="AA88" i="1" a="1"/>
  <c r="AA88" i="1" s="1"/>
  <c r="AA89" i="1" a="1"/>
  <c r="AA89" i="1" s="1"/>
  <c r="AA90" i="1" a="1"/>
  <c r="AA90" i="1" s="1"/>
  <c r="AA91" i="1" a="1"/>
  <c r="AA91" i="1" s="1"/>
  <c r="AA92" i="1" a="1"/>
  <c r="AA92" i="1" s="1"/>
  <c r="AI85" i="1"/>
  <c r="AI86" i="1"/>
  <c r="AI87" i="1"/>
  <c r="AI88" i="1"/>
  <c r="AI89" i="1"/>
  <c r="AI90" i="1"/>
  <c r="AI91" i="1"/>
  <c r="AI92" i="1"/>
  <c r="G84" i="1"/>
  <c r="H84" i="1"/>
  <c r="W84" i="1"/>
  <c r="X84" i="1"/>
  <c r="Y84" i="1"/>
  <c r="Z84" i="1"/>
  <c r="AJ84" i="1" s="1"/>
  <c r="AK84" i="1" s="1"/>
  <c r="AA84" i="1" a="1"/>
  <c r="AA84" i="1" s="1"/>
  <c r="AI84" i="1"/>
  <c r="G83" i="1"/>
  <c r="H83" i="1"/>
  <c r="W83" i="1"/>
  <c r="X83" i="1"/>
  <c r="Y83" i="1"/>
  <c r="Z83" i="1"/>
  <c r="AJ83" i="1" s="1"/>
  <c r="AK83" i="1" s="1"/>
  <c r="AA83" i="1" a="1"/>
  <c r="AA83" i="1" s="1"/>
  <c r="AI83" i="1"/>
  <c r="G7" i="1"/>
  <c r="H7" i="1"/>
  <c r="W7" i="1"/>
  <c r="X7" i="1"/>
  <c r="Y7" i="1"/>
  <c r="Z7" i="1"/>
  <c r="AJ7" i="1" s="1"/>
  <c r="AK7" i="1" s="1"/>
  <c r="AA7" i="1" a="1"/>
  <c r="AA7" i="1" s="1"/>
  <c r="AI7" i="1"/>
  <c r="G4" i="1"/>
  <c r="H4" i="1"/>
  <c r="W4" i="1"/>
  <c r="X4" i="1"/>
  <c r="Y4" i="1"/>
  <c r="Z4" i="1"/>
  <c r="AJ4" i="1" s="1"/>
  <c r="AK4" i="1" s="1"/>
  <c r="AA4" i="1" a="1"/>
  <c r="AA4" i="1" s="1"/>
  <c r="AI4" i="1"/>
  <c r="H3" i="1"/>
  <c r="H6" i="1"/>
  <c r="H10" i="1"/>
  <c r="H13" i="1"/>
  <c r="H16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40" i="1"/>
  <c r="H41" i="1"/>
  <c r="H42" i="1"/>
  <c r="H64" i="1"/>
  <c r="H65" i="1"/>
  <c r="H66" i="1"/>
  <c r="H67" i="1"/>
  <c r="H73" i="1"/>
  <c r="H74" i="1"/>
  <c r="H75" i="1"/>
  <c r="H76" i="1"/>
  <c r="H77" i="1"/>
  <c r="H78" i="1"/>
  <c r="H79" i="1"/>
  <c r="H80" i="1"/>
  <c r="H81" i="1"/>
  <c r="H82" i="1"/>
  <c r="AI3" i="1"/>
  <c r="G6" i="1"/>
  <c r="G10" i="1"/>
  <c r="G13" i="1"/>
  <c r="G16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40" i="1"/>
  <c r="G41" i="1"/>
  <c r="G42" i="1"/>
  <c r="G64" i="1"/>
  <c r="G65" i="1"/>
  <c r="G66" i="1"/>
  <c r="G67" i="1"/>
  <c r="G73" i="1"/>
  <c r="G74" i="1"/>
  <c r="G75" i="1"/>
  <c r="G76" i="1"/>
  <c r="G77" i="1"/>
  <c r="G78" i="1"/>
  <c r="G79" i="1"/>
  <c r="G80" i="1"/>
  <c r="G81" i="1"/>
  <c r="G82" i="1"/>
  <c r="G3" i="1"/>
  <c r="AA41" i="1" a="1"/>
  <c r="AA41" i="1" s="1"/>
  <c r="AA3" i="1" a="1"/>
  <c r="AA3" i="1" s="1"/>
  <c r="AA6" i="1" a="1"/>
  <c r="AA6" i="1" s="1"/>
  <c r="AA10" i="1" a="1"/>
  <c r="AA10" i="1" s="1"/>
  <c r="AA13" i="1" a="1"/>
  <c r="AA13" i="1" s="1"/>
  <c r="AA16" i="1" a="1"/>
  <c r="AA16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40" i="1" a="1"/>
  <c r="AA40" i="1" s="1"/>
  <c r="AA42" i="1" a="1"/>
  <c r="AA42" i="1" s="1"/>
  <c r="AA64" i="1" a="1"/>
  <c r="AA64" i="1" s="1"/>
  <c r="AA65" i="1" a="1"/>
  <c r="AA65" i="1" s="1"/>
  <c r="AA66" i="1" a="1"/>
  <c r="AA66" i="1" s="1"/>
  <c r="AA67" i="1" a="1"/>
  <c r="AA67" i="1" s="1"/>
  <c r="AA73" i="1" a="1"/>
  <c r="AA73" i="1" s="1"/>
  <c r="AA74" i="1" a="1"/>
  <c r="AA74" i="1" s="1"/>
  <c r="AA75" i="1" a="1"/>
  <c r="AA75" i="1" s="1"/>
  <c r="AA76" i="1" a="1"/>
  <c r="AA76" i="1" s="1"/>
  <c r="AA77" i="1" a="1"/>
  <c r="AA77" i="1" s="1"/>
  <c r="AA78" i="1" a="1"/>
  <c r="AA78" i="1" s="1"/>
  <c r="AA79" i="1" a="1"/>
  <c r="AA79" i="1" s="1"/>
  <c r="AA80" i="1" a="1"/>
  <c r="AA80" i="1" s="1"/>
  <c r="AA81" i="1" a="1"/>
  <c r="AA81" i="1" s="1"/>
  <c r="AA82" i="1" a="1"/>
  <c r="AA82" i="1" s="1"/>
  <c r="Z3" i="1"/>
  <c r="AK3" i="1" s="1"/>
  <c r="Z6" i="1"/>
  <c r="AJ6" i="1" s="1"/>
  <c r="AK6" i="1" s="1"/>
  <c r="Z10" i="1"/>
  <c r="AJ10" i="1" s="1"/>
  <c r="AK10" i="1" s="1"/>
  <c r="Z13" i="1"/>
  <c r="AJ13" i="1" s="1"/>
  <c r="AK13" i="1" s="1"/>
  <c r="Z16" i="1"/>
  <c r="AJ16" i="1" s="1"/>
  <c r="AK16" i="1" s="1"/>
  <c r="Z18" i="1"/>
  <c r="AJ18" i="1" s="1"/>
  <c r="AK18" i="1" s="1"/>
  <c r="Z19" i="1"/>
  <c r="AJ19" i="1" s="1"/>
  <c r="AK19" i="1" s="1"/>
  <c r="Z20" i="1"/>
  <c r="AJ20" i="1" s="1"/>
  <c r="AK20" i="1" s="1"/>
  <c r="Z21" i="1"/>
  <c r="AJ21" i="1" s="1"/>
  <c r="AK21" i="1" s="1"/>
  <c r="Z22" i="1"/>
  <c r="AJ22" i="1" s="1"/>
  <c r="AK22" i="1" s="1"/>
  <c r="Z23" i="1"/>
  <c r="AJ23" i="1" s="1"/>
  <c r="AK23" i="1" s="1"/>
  <c r="Z24" i="1"/>
  <c r="AJ24" i="1" s="1"/>
  <c r="AK24" i="1" s="1"/>
  <c r="Z25" i="1"/>
  <c r="AJ25" i="1" s="1"/>
  <c r="AK25" i="1" s="1"/>
  <c r="Z26" i="1"/>
  <c r="AJ26" i="1" s="1"/>
  <c r="AK26" i="1" s="1"/>
  <c r="Z27" i="1"/>
  <c r="AJ27" i="1" s="1"/>
  <c r="AK27" i="1" s="1"/>
  <c r="Z28" i="1"/>
  <c r="AJ28" i="1" s="1"/>
  <c r="AK28" i="1" s="1"/>
  <c r="Z29" i="1"/>
  <c r="AJ29" i="1" s="1"/>
  <c r="AK29" i="1" s="1"/>
  <c r="Z30" i="1"/>
  <c r="AJ30" i="1" s="1"/>
  <c r="AK30" i="1" s="1"/>
  <c r="Z40" i="1"/>
  <c r="AJ40" i="1" s="1"/>
  <c r="AK40" i="1" s="1"/>
  <c r="Z41" i="1"/>
  <c r="AJ41" i="1" s="1"/>
  <c r="AK41" i="1" s="1"/>
  <c r="Z42" i="1"/>
  <c r="AJ42" i="1" s="1"/>
  <c r="AK42" i="1" s="1"/>
  <c r="Z64" i="1"/>
  <c r="AJ64" i="1" s="1"/>
  <c r="AK64" i="1" s="1"/>
  <c r="Z65" i="1"/>
  <c r="AJ65" i="1" s="1"/>
  <c r="AK65" i="1" s="1"/>
  <c r="Z66" i="1"/>
  <c r="AJ66" i="1" s="1"/>
  <c r="AK66" i="1" s="1"/>
  <c r="Z67" i="1"/>
  <c r="AJ67" i="1" s="1"/>
  <c r="AK67" i="1" s="1"/>
  <c r="Z73" i="1"/>
  <c r="AJ73" i="1" s="1"/>
  <c r="AK73" i="1" s="1"/>
  <c r="Z74" i="1"/>
  <c r="AJ74" i="1" s="1"/>
  <c r="AK74" i="1" s="1"/>
  <c r="Z75" i="1"/>
  <c r="AJ75" i="1" s="1"/>
  <c r="AK75" i="1" s="1"/>
  <c r="Z76" i="1"/>
  <c r="AJ76" i="1" s="1"/>
  <c r="AK76" i="1" s="1"/>
  <c r="Z77" i="1"/>
  <c r="AJ77" i="1" s="1"/>
  <c r="AK77" i="1" s="1"/>
  <c r="Z78" i="1"/>
  <c r="AJ78" i="1" s="1"/>
  <c r="AK78" i="1" s="1"/>
  <c r="Z79" i="1"/>
  <c r="AJ79" i="1" s="1"/>
  <c r="AK79" i="1" s="1"/>
  <c r="Z80" i="1"/>
  <c r="AJ80" i="1" s="1"/>
  <c r="AK80" i="1" s="1"/>
  <c r="Z81" i="1"/>
  <c r="AJ81" i="1" s="1"/>
  <c r="AK81" i="1" s="1"/>
  <c r="Z82" i="1"/>
  <c r="AJ82" i="1" s="1"/>
  <c r="AK82" i="1" s="1"/>
  <c r="Y3" i="1"/>
  <c r="Y6" i="1"/>
  <c r="Y10" i="1"/>
  <c r="Y13" i="1"/>
  <c r="Y16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40" i="1"/>
  <c r="Y41" i="1"/>
  <c r="Y42" i="1"/>
  <c r="Y64" i="1"/>
  <c r="Y65" i="1"/>
  <c r="Y66" i="1"/>
  <c r="Y67" i="1"/>
  <c r="Y73" i="1"/>
  <c r="Y74" i="1"/>
  <c r="Y75" i="1"/>
  <c r="Y76" i="1"/>
  <c r="Y77" i="1"/>
  <c r="Y78" i="1"/>
  <c r="Y79" i="1"/>
  <c r="Y80" i="1"/>
  <c r="Y81" i="1"/>
  <c r="Y82" i="1"/>
  <c r="X3" i="1"/>
  <c r="X6" i="1"/>
  <c r="X10" i="1"/>
  <c r="X13" i="1"/>
  <c r="X16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40" i="1"/>
  <c r="X41" i="1"/>
  <c r="X42" i="1"/>
  <c r="X64" i="1"/>
  <c r="X65" i="1"/>
  <c r="X66" i="1"/>
  <c r="X67" i="1"/>
  <c r="X73" i="1"/>
  <c r="X74" i="1"/>
  <c r="X75" i="1"/>
  <c r="X76" i="1"/>
  <c r="X77" i="1"/>
  <c r="X78" i="1"/>
  <c r="X79" i="1"/>
  <c r="X80" i="1"/>
  <c r="X81" i="1"/>
  <c r="X82" i="1"/>
  <c r="W3" i="1"/>
  <c r="W6" i="1"/>
  <c r="W10" i="1"/>
  <c r="W13" i="1"/>
  <c r="W16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40" i="1"/>
  <c r="W41" i="1"/>
  <c r="W42" i="1"/>
  <c r="W64" i="1"/>
  <c r="W65" i="1"/>
  <c r="W66" i="1"/>
  <c r="W67" i="1"/>
  <c r="W73" i="1"/>
  <c r="W74" i="1"/>
  <c r="W75" i="1"/>
  <c r="W76" i="1"/>
  <c r="W77" i="1"/>
  <c r="W78" i="1"/>
  <c r="W79" i="1"/>
  <c r="W80" i="1"/>
  <c r="W81" i="1"/>
  <c r="W82" i="1"/>
  <c r="AI6" i="1"/>
  <c r="AI10" i="1"/>
  <c r="AI13" i="1"/>
  <c r="AI16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40" i="1"/>
  <c r="AI41" i="1"/>
  <c r="AI42" i="1"/>
  <c r="AI64" i="1"/>
  <c r="AI65" i="1"/>
  <c r="AI66" i="1"/>
  <c r="AI67" i="1"/>
  <c r="AI73" i="1"/>
  <c r="AI74" i="1"/>
  <c r="AI75" i="1"/>
  <c r="AI76" i="1"/>
  <c r="AI77" i="1"/>
  <c r="AI78" i="1"/>
  <c r="AI79" i="1"/>
  <c r="AI80" i="1"/>
  <c r="AI81" i="1"/>
  <c r="AI82" i="1"/>
  <c r="AN39" i="1" l="1"/>
  <c r="AN40" i="1" s="1"/>
  <c r="AJ39" i="1"/>
  <c r="AK39" i="1" s="1"/>
  <c r="AN31" i="1"/>
  <c r="AJ32" i="1"/>
  <c r="AK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tc={8F596D6E-FB03-4A2B-A516-B4811C09F47D}</author>
    <author>tc={3D3AC91D-4368-488B-86D8-C7C876D4529F}</author>
    <author>tc={2B3C0F9E-B217-4387-83E2-B5A101B0A0B3}</author>
    <author>tc={57EF54C0-CC9C-44C0-9E1E-40F5FB46414E}</author>
    <author>tc={93FCE42C-6985-4CCE-88BA-52BC24DDCEE3}</author>
  </authors>
  <commentList>
    <comment ref="B67" authorId="0" shapeId="0" xr:uid="{8F596D6E-FB03-4A2B-A516-B4811C09F47D}">
      <text>
        <t>[Threaded comment]
Your version of Excel allows you to read this threaded comment; however, any edits to it will get removed if the file is opened in a newer version of Excel. Learn more: https://go.microsoft.com/fwlink/?linkid=870924
Comment:
    Specific Model not needed but for consistency its spare parts recommended</t>
      </text>
    </comment>
    <comment ref="O89" authorId="1" shapeId="0" xr:uid="{3D3AC91D-4368-488B-86D8-C7C876D4529F}">
      <text>
        <t>[Threaded comment]
Your version of Excel allows you to read this threaded comment; however, any edits to it will get removed if the file is opened in a newer version of Excel. Learn more: https://go.microsoft.com/fwlink/?linkid=870924
Comment:
    Can also be GMB632PC15A</t>
      </text>
    </comment>
    <comment ref="O90" authorId="2" shapeId="0" xr:uid="{2B3C0F9E-B217-4387-83E2-B5A101B0A0B3}">
      <text>
        <t>[Threaded comment]
Your version of Excel allows you to read this threaded comment; however, any edits to it will get removed if the file is opened in a newer version of Excel. Learn more: https://go.microsoft.com/fwlink/?linkid=870924
Comment:
    Can also be GMB632PC15A</t>
      </text>
    </comment>
    <comment ref="O91" authorId="3" shapeId="0" xr:uid="{57EF54C0-CC9C-44C0-9E1E-40F5FB46414E}">
      <text>
        <t>[Threaded comment]
Your version of Excel allows you to read this threaded comment; however, any edits to it will get removed if the file is opened in a newer version of Excel. Learn more: https://go.microsoft.com/fwlink/?linkid=870924
Comment:
    Can also be GMB632PC15A</t>
      </text>
    </comment>
    <comment ref="O92" authorId="4" shapeId="0" xr:uid="{93FCE42C-6985-4CCE-88BA-52BC24DDCEE3}">
      <text>
        <t>[Threaded comment]
Your version of Excel allows you to read this threaded comment; however, any edits to it will get removed if the file is opened in a newer version of Excel. Learn more: https://go.microsoft.com/fwlink/?linkid=870924
Comment:
    Can also be GMB632PC15A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<sst xmlns="http://schemas.openxmlformats.org/spreadsheetml/2006/main" count="452" uniqueCount="171">
  <si>
    <t>Common Name</t>
  </si>
  <si>
    <t>Common Element Type</t>
  </si>
  <si>
    <t>Page ID</t>
  </si>
  <si>
    <t>Manufacture</t>
  </si>
  <si>
    <t>Text Join</t>
  </si>
  <si>
    <t>Row Labels</t>
  </si>
  <si>
    <t>Grand Total</t>
  </si>
  <si>
    <t>Column1</t>
  </si>
  <si>
    <t>Amps Calculated</t>
  </si>
  <si>
    <t>Volts Calculated</t>
  </si>
  <si>
    <t>Ohms Calculated</t>
  </si>
  <si>
    <t>Watts Calculated</t>
  </si>
  <si>
    <t>Watts:</t>
  </si>
  <si>
    <t>Amps:</t>
  </si>
  <si>
    <t>Volts:</t>
  </si>
  <si>
    <t>Ohms:</t>
  </si>
  <si>
    <t/>
  </si>
  <si>
    <t>Calculated watts/inch</t>
  </si>
  <si>
    <t xml:space="preserve"> Length (inches):</t>
  </si>
  <si>
    <t>Lead Type</t>
  </si>
  <si>
    <t>Thermocouple Included</t>
  </si>
  <si>
    <t>Watt Density</t>
  </si>
  <si>
    <t>Column5</t>
  </si>
  <si>
    <t>S</t>
  </si>
  <si>
    <t>Tag Description</t>
  </si>
  <si>
    <t>Tag</t>
  </si>
  <si>
    <t>Unique Tag</t>
  </si>
  <si>
    <t xml:space="preserve"> </t>
  </si>
  <si>
    <t>TC</t>
  </si>
  <si>
    <t xml:space="preserve">Parent </t>
  </si>
  <si>
    <t>Lead Length</t>
  </si>
  <si>
    <t>Wires Connected</t>
  </si>
  <si>
    <t>Element Type</t>
  </si>
  <si>
    <t>Part Number</t>
  </si>
  <si>
    <t>List Price at Time Quoted</t>
  </si>
  <si>
    <t>QTY</t>
  </si>
  <si>
    <t>(blank)</t>
  </si>
  <si>
    <t xml:space="preserve">:     </t>
  </si>
  <si>
    <t>Column3</t>
  </si>
  <si>
    <t>3Phase to Single Phase</t>
  </si>
  <si>
    <t>Column2</t>
  </si>
  <si>
    <t>First Letter</t>
  </si>
  <si>
    <t>Analysis</t>
  </si>
  <si>
    <t>A</t>
  </si>
  <si>
    <t>Burner</t>
  </si>
  <si>
    <t>B</t>
  </si>
  <si>
    <t>Blower</t>
  </si>
  <si>
    <t>Flame</t>
  </si>
  <si>
    <t>Combustion</t>
  </si>
  <si>
    <t>Fan</t>
  </si>
  <si>
    <t>Flow Rate</t>
  </si>
  <si>
    <t>F</t>
  </si>
  <si>
    <t>Voltage</t>
  </si>
  <si>
    <t>E</t>
  </si>
  <si>
    <t>D</t>
  </si>
  <si>
    <t>Density or Specific Gravity</t>
  </si>
  <si>
    <t>Succeeding Letters</t>
  </si>
  <si>
    <t>Modifier</t>
  </si>
  <si>
    <t>M</t>
  </si>
  <si>
    <t>Momentary</t>
  </si>
  <si>
    <t>Letter Representation</t>
  </si>
  <si>
    <t>Combination</t>
  </si>
  <si>
    <t>BF</t>
  </si>
  <si>
    <t>Variable Meaning</t>
  </si>
  <si>
    <t>Letter(s) Used</t>
  </si>
  <si>
    <t>Blower Fan</t>
  </si>
  <si>
    <t>Element</t>
  </si>
  <si>
    <t>ME</t>
  </si>
  <si>
    <t>Motor Element</t>
  </si>
  <si>
    <t>Motor</t>
  </si>
  <si>
    <t>H</t>
  </si>
  <si>
    <t>Hand</t>
  </si>
  <si>
    <t>HS</t>
  </si>
  <si>
    <t>Hand Switch</t>
  </si>
  <si>
    <t>HC</t>
  </si>
  <si>
    <t>Hand Control</t>
  </si>
  <si>
    <t>HV</t>
  </si>
  <si>
    <t>Hand Valve</t>
  </si>
  <si>
    <t>I</t>
  </si>
  <si>
    <t>J</t>
  </si>
  <si>
    <t>Power</t>
  </si>
  <si>
    <t>K</t>
  </si>
  <si>
    <t>Time</t>
  </si>
  <si>
    <t>L</t>
  </si>
  <si>
    <t>Level</t>
  </si>
  <si>
    <t>P</t>
  </si>
  <si>
    <t>Pressure</t>
  </si>
  <si>
    <t>Vacuum</t>
  </si>
  <si>
    <t>Q</t>
  </si>
  <si>
    <t>Quantity</t>
  </si>
  <si>
    <t>Heat Duty</t>
  </si>
  <si>
    <t>R</t>
  </si>
  <si>
    <t>Radiation</t>
  </si>
  <si>
    <t>Speed</t>
  </si>
  <si>
    <t>Frequency</t>
  </si>
  <si>
    <t>T</t>
  </si>
  <si>
    <t>Temperature</t>
  </si>
  <si>
    <t>U</t>
  </si>
  <si>
    <t>Multivariable</t>
  </si>
  <si>
    <t>V</t>
  </si>
  <si>
    <t>Vibration</t>
  </si>
  <si>
    <t>Mechanical Analysis</t>
  </si>
  <si>
    <t>W</t>
  </si>
  <si>
    <t>Weight</t>
  </si>
  <si>
    <t>Force</t>
  </si>
  <si>
    <t>Y</t>
  </si>
  <si>
    <t>Event</t>
  </si>
  <si>
    <t>State</t>
  </si>
  <si>
    <t>Presence</t>
  </si>
  <si>
    <t>Z</t>
  </si>
  <si>
    <t>Position</t>
  </si>
  <si>
    <t>Dimension</t>
  </si>
  <si>
    <t>Fraction</t>
  </si>
  <si>
    <t>X</t>
  </si>
  <si>
    <t>Ratio</t>
  </si>
  <si>
    <t>X Axis</t>
  </si>
  <si>
    <t>Y Axis</t>
  </si>
  <si>
    <t>Z Axis</t>
  </si>
  <si>
    <t>TY</t>
  </si>
  <si>
    <t>Temperature Relay</t>
  </si>
  <si>
    <t>TLY</t>
  </si>
  <si>
    <t>Temperature Limit Relay</t>
  </si>
  <si>
    <t>Relay</t>
  </si>
  <si>
    <t>Computer</t>
  </si>
  <si>
    <t>Convert</t>
  </si>
  <si>
    <t>Driver</t>
  </si>
  <si>
    <t>Actuator</t>
  </si>
  <si>
    <t>Valve</t>
  </si>
  <si>
    <t>G</t>
  </si>
  <si>
    <t>Glass</t>
  </si>
  <si>
    <t>Viewing Port</t>
  </si>
  <si>
    <t>High</t>
  </si>
  <si>
    <t>Low</t>
  </si>
  <si>
    <t>O</t>
  </si>
  <si>
    <t>Open</t>
  </si>
  <si>
    <t>Point</t>
  </si>
  <si>
    <t>Connection</t>
  </si>
  <si>
    <t>Record</t>
  </si>
  <si>
    <t>Switch</t>
  </si>
  <si>
    <t>Transmit</t>
  </si>
  <si>
    <t>Through</t>
  </si>
  <si>
    <t>Succeeding Modifier</t>
  </si>
  <si>
    <t>Damper</t>
  </si>
  <si>
    <t>Louver</t>
  </si>
  <si>
    <t>Well</t>
  </si>
  <si>
    <t>TCV</t>
  </si>
  <si>
    <t>Temperature Control Valve</t>
  </si>
  <si>
    <t>Temperature Control</t>
  </si>
  <si>
    <t>C</t>
  </si>
  <si>
    <t>Control</t>
  </si>
  <si>
    <t>FCV</t>
  </si>
  <si>
    <t>FC</t>
  </si>
  <si>
    <t>Flow Control Valve</t>
  </si>
  <si>
    <t>Flow Control</t>
  </si>
  <si>
    <t>PCV</t>
  </si>
  <si>
    <t>PC</t>
  </si>
  <si>
    <t>Pressure Control Valve</t>
  </si>
  <si>
    <t>Current</t>
  </si>
  <si>
    <t>Orifice</t>
  </si>
  <si>
    <t>Pressure Control</t>
  </si>
  <si>
    <t>PRV</t>
  </si>
  <si>
    <t>PSV</t>
  </si>
  <si>
    <t>Pressure Safety Valve</t>
  </si>
  <si>
    <t>Pressure Relief Valve</t>
  </si>
  <si>
    <t>Current2</t>
  </si>
  <si>
    <t>Orifice2</t>
  </si>
  <si>
    <t>Lead Material</t>
  </si>
  <si>
    <t>Ohms Law</t>
  </si>
  <si>
    <t>Heating Element Inner Diameter:</t>
  </si>
  <si>
    <t>Heating Element Outer Diameter:</t>
  </si>
  <si>
    <t xml:space="preserve"> Heating Element Special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</si>
</sst>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  <bgColor theme="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4" fillId="4" borderId="1" applyNumberFormat="0" applyAlignment="0" applyProtection="0"/>
    <xf numFmtId="43" fontId="7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pivotButton="1"/>
    <xf numFmtId="0" fontId="0" fillId="6" borderId="0" xfId="0" applyFill="1"/>
    <xf numFmtId="0" fontId="0" fillId="0" borderId="0" xfId="0" quotePrefix="1"/>
    <xf numFmtId="0" fontId="4" fillId="4" borderId="1" xfId="3"/>
    <xf numFmtId="0" fontId="4" fillId="4" borderId="1" xfId="3" applyNumberFormat="1"/>
    <xf numFmtId="0" fontId="3" fillId="3" borderId="1" xfId="2"/>
    <xf numFmtId="0" fontId="3" fillId="3" borderId="1" xfId="2" applyNumberFormat="1"/>
    <xf numFmtId="0" fontId="0" fillId="0" borderId="0" xfId="0" applyAlignment="1">
      <alignment wrapText="1"/>
    </xf>
    <xf numFmtId="0" fontId="2" fillId="2" borderId="1" xfId="1" applyBorder="1"/>
    <xf numFmtId="0" fontId="6" fillId="3" borderId="1" xfId="2" applyFont="1"/>
    <xf numFmtId="0" fontId="3" fillId="3" borderId="1" xfId="2" quotePrefix="1"/>
    <xf numFmtId="0" fontId="2" fillId="2" borderId="0" xfId="1"/>
    <xf numFmtId="0" fontId="3" fillId="3" borderId="2" xfId="2" applyBorder="1"/>
    <xf numFmtId="0" fontId="4" fillId="4" borderId="2" xfId="3" applyNumberFormat="1" applyBorder="1"/>
    <xf numFmtId="0" fontId="2" fillId="2" borderId="0" xfId="1" applyBorder="1"/>
    <xf numFmtId="0" fontId="3" fillId="3" borderId="2" xfId="2" applyNumberFormat="1" applyBorder="1"/>
    <xf numFmtId="0" fontId="3" fillId="3" borderId="2" xfId="2" quotePrefix="1" applyBorder="1"/>
    <xf numFmtId="43" fontId="4" fillId="4" borderId="1" xfId="4" applyFont="1" applyFill="1" applyBorder="1"/>
    <xf numFmtId="43" fontId="0" fillId="0" borderId="0" xfId="0" applyNumberFormat="1"/>
    <xf numFmtId="43" fontId="0" fillId="0" borderId="0" xfId="4" applyFont="1"/>
    <xf numFmtId="0" fontId="5" fillId="5" borderId="3" xfId="0" applyFont="1" applyFill="1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</cellXfs>
  <cellStyles count="5">
    <cellStyle name="Calculation" xfId="3" builtinId="22"/>
    <cellStyle name="Comma" xfId="4" builtinId="3"/>
    <cellStyle name="Input" xfId="2" builtinId="20"/>
    <cellStyle name="Neutral" xfId="1" builtinId="28"/>
    <cellStyle name="Normal" xfId="0" builtinId="0"/>
  </cellStyles>
  <dxfs count="18">
    <dxf>
      <numFmt numFmtId="0" formatCode="General"/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/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theme="1"/>
        </patternFill>
      </fill>
    </dxf>
    <dxf>
      <numFmt numFmtId="0" formatCode="General"/>
    </dxf>
    <dxf>
      <numFmt numFmtId="0" formatCode="General"/>
    </dxf>
  </dxfs>
  <tableStyles count="1" defaultTableStyle="TableStyleMedium2" defaultPivotStyle="PivotStyleLight16">
    <tableStyle name="Invisible" pivot="0" table="0" count="0" xr9:uid="{D421A528-D0F5-4B42-9B5D-516E5553B18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2.xml"/><Relationship Id="rId10" Type="http://schemas.microsoft.com/office/2017/10/relationships/person" Target="persons/person.xml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seph  Slaughter" id="{F2A9AB99-7A10-4575-8A49-585D8939322B}" userId="Joseph  Slaughter" providerId="Non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ph Slaughter" refreshedDate="44841.713365856478" createdVersion="8" refreshedVersion="8" minRefreshableVersion="3" recordCount="81" xr:uid="{C1EDEA93-9C86-4A4E-AE60-CD240EFBA316}">
  <cacheSource type="worksheet">
    <worksheetSource name="InstrumentLetters_ID"/>
  </cacheSource>
  <cacheFields count="5">
    <cacheField name="Letter Representation" numFmtId="0">
      <sharedItems containsBlank="1" count="8">
        <s v="First Letter"/>
        <s v="Succeeding Letters"/>
        <s v="Modifier"/>
        <m/>
        <s v="Combination"/>
        <s v="Succeeding Modifier"/>
        <s v="Output Function" u="1"/>
        <s v="Modifier of Output Function " u="1"/>
      </sharedItems>
    </cacheField>
    <cacheField name="Letter(s) Used" numFmtId="0">
      <sharedItems containsBlank="1" count="41">
        <s v="A"/>
        <s v="B"/>
        <s v="F"/>
        <s v="E"/>
        <s v="D"/>
        <m/>
        <s v="M"/>
        <s v="BF"/>
        <s v="ME"/>
        <s v="H"/>
        <s v="HS"/>
        <s v="HC"/>
        <s v="HV"/>
        <s v="I"/>
        <s v="J"/>
        <s v="K"/>
        <s v="L"/>
        <s v="P"/>
        <s v="Q"/>
        <s v="R"/>
        <s v="S"/>
        <s v="T"/>
        <s v="U"/>
        <s v="V"/>
        <s v="W"/>
        <s v="Y"/>
        <s v="Z"/>
        <s v="X"/>
        <s v="TY"/>
        <s v="TLY"/>
        <s v="G"/>
        <s v="O"/>
        <s v="TCV"/>
        <s v="TC"/>
        <s v="FCV"/>
        <s v="FC"/>
        <s v="PCV"/>
        <s v="PC"/>
        <s v="PSV"/>
        <s v="PRV"/>
        <s v="C"/>
      </sharedItems>
    </cacheField>
    <cacheField name="Variable Meaning" numFmtId="0">
      <sharedItems containsBlank="1" count="80">
        <s v="Analysis"/>
        <s v="Burner"/>
        <s v="Blower"/>
        <s v="Flame"/>
        <s v="Combustion"/>
        <s v="Fan"/>
        <s v="Flow Rate"/>
        <s v="Voltage"/>
        <s v="Density or Specific Gravity"/>
        <m/>
        <s v="Momentary"/>
        <s v="Blower Fan"/>
        <s v="Element"/>
        <s v="Motor Element"/>
        <s v="Motor"/>
        <s v="Hand"/>
        <s v="Hand Switch"/>
        <s v="Hand Control"/>
        <s v="Hand Valve"/>
        <s v="Current"/>
        <s v="Power"/>
        <s v="Time"/>
        <s v="Level"/>
        <s v="Pressure"/>
        <s v="Vacuum"/>
        <s v="Quantity"/>
        <s v="Heat Duty"/>
        <s v="Radiation"/>
        <s v="Speed"/>
        <s v="Frequency"/>
        <s v="Temperature"/>
        <s v="Multivariable"/>
        <s v="Vibration"/>
        <s v="Mechanical Analysis"/>
        <s v="Weight"/>
        <s v="Force"/>
        <s v="Event"/>
        <s v="State"/>
        <s v="Presence"/>
        <s v="Position"/>
        <s v="Dimension"/>
        <s v="Fraction"/>
        <s v="Ratio"/>
        <s v="X Axis"/>
        <s v="Y Axis"/>
        <s v="Z Axis"/>
        <s v="Temperature Relay"/>
        <s v="Temperature Limit Relay"/>
        <s v="Relay"/>
        <s v="Computer"/>
        <s v="Convert"/>
        <s v="Driver"/>
        <s v="Actuator"/>
        <s v="Valve"/>
        <s v="Glass"/>
        <s v="Viewing Port"/>
        <s v="High"/>
        <s v="Low"/>
        <s v="Open"/>
        <s v="Orifice"/>
        <s v="Point"/>
        <s v="Connection"/>
        <s v="Record"/>
        <s v="Switch"/>
        <s v="Transmit"/>
        <s v="Through"/>
        <s v="Damper"/>
        <s v="Louver"/>
        <s v="Well"/>
        <s v="Temperature Control Valve"/>
        <s v="Temperature Control"/>
        <s v="Flow Control Valve"/>
        <s v="Flow Control"/>
        <s v="Pressure Control Valve"/>
        <s v="Pressure Control"/>
        <s v="Pressure Safety Valve"/>
        <s v="Pressure Relief Valve"/>
        <s v="Control"/>
        <s v="Orfice" u="1"/>
        <s v="Currrent" u="1"/>
      </sharedItems>
    </cacheField>
    <cacheField name="Succeeding Letters" numFmtId="0">
      <sharedItems containsNonDate="0" containsString="0" containsBlank="1"/>
    </cacheField>
    <cacheField name="Column2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ph Slaughter" refreshedDate="44841.741208217594" createdVersion="7" refreshedVersion="8" minRefreshableVersion="3" recordCount="158" xr:uid="{426FA2D3-D4E9-47F1-B05F-0990EF3D72F1}">
  <cacheSource type="worksheet">
    <worksheetSource name="Table1"/>
  </cacheSource>
  <cacheFields count="42">
    <cacheField name="Common Name" numFmtId="0">
      <sharedItems containsNonDate="0" containsString="0" containsBlank="1"/>
    </cacheField>
    <cacheField name="Common Element Type" numFmtId="0">
      <sharedItems containsNonDate="0" containsString="0" containsBlank="1"/>
    </cacheField>
    <cacheField name="Element Type" numFmtId="0">
      <sharedItems containsNonDate="0" containsString="0" containsBlank="1"/>
    </cacheField>
    <cacheField name=" " numFmtId="0">
      <sharedItems containsNonDate="0" containsString="0" containsBlank="1"/>
    </cacheField>
    <cacheField name="Unique Tag" numFmtId="0">
      <sharedItems containsNonDate="0" containsString="0" containsBlank="1"/>
    </cacheField>
    <cacheField name="Parent " numFmtId="0">
      <sharedItems containsNonDate="0" containsBlank="1" count="27">
        <m/>
        <s v="F01" u="1"/>
        <s v="TI105" u="1"/>
        <s v="TC104" u="1"/>
        <s v="TI104" u="1"/>
        <s v="DC01" u="1"/>
        <s v="TC103" u="1"/>
        <s v="TC109" u="1"/>
        <s v="TI103" u="1"/>
        <s v="Panel" u="1"/>
        <s v="AA_Panel" u="1"/>
        <s v="TC102" u="1"/>
        <s v="TI109" u="1"/>
        <s v="TC108" u="1"/>
        <s v="TI102" u="1"/>
        <s v="TC101" u="1"/>
        <s v="TI108" u="1"/>
        <s v="_Panel" u="1"/>
        <s v="TC107" u="1"/>
        <s v="TI101" u="1"/>
        <s v="TI107" u="1"/>
        <s v="TC106" u="1"/>
        <s v="0_Panel" u="1"/>
        <s v="TI106" u="1"/>
        <s v="PIT110" u="1"/>
        <s v="TC105" u="1"/>
        <s v="                      " u="1"/>
      </sharedItems>
    </cacheField>
    <cacheField name="Alarm Low" numFmtId="0">
      <sharedItems containsNonDate="0" containsString="0" containsBlank="1"/>
    </cacheField>
    <cacheField name="Alarm High" numFmtId="0">
      <sharedItems containsNonDate="0" containsString="0" containsBlank="1"/>
    </cacheField>
    <cacheField name="Alarm Low Low" numFmtId="0">
      <sharedItems containsNonDate="0" containsString="0" containsBlank="1"/>
    </cacheField>
    <cacheField name="Alarm High High" numFmtId="0">
      <sharedItems containsNonDate="0" containsString="0" containsBlank="1"/>
    </cacheField>
    <cacheField name="Tag" numFmtId="0">
      <sharedItems count="142">
        <s v=""/>
        <s v="HE105B" u="1"/>
        <s v="D_TAL107" u="1"/>
        <s v="CB107A" u="1"/>
        <s v="PS02" u="1"/>
        <s v="CB108" u="1"/>
        <s v="TLC107" u="1"/>
        <s v="D_TAH104" u="1"/>
        <s v="HE103B" u="1"/>
        <s v="TC109" u="1"/>
        <s v="CB105A" u="1"/>
        <s v="CB" u="1"/>
        <s v="CB106" u="1"/>
        <s v="HE101B" u="1"/>
        <s v="TC107" u="1"/>
        <s v="D_TAH107" u="1"/>
        <s v="CB103A" u="1"/>
        <s v="TLI107" u="1"/>
        <s v="CB104" u="1"/>
        <s v="TC105" u="1"/>
        <s v="CB101A" u="1"/>
        <s v="CB102" u="1"/>
        <s v="TC103" u="1"/>
        <s v="CE105" u="1"/>
        <s v="TC101" u="1"/>
        <s v="SSR101" u="1"/>
        <s v="CE103" u="1"/>
        <s v="TI109" u="1"/>
        <s v="CE101" u="1"/>
        <s v="TI107" u="1"/>
        <s v="TI105" u="1"/>
        <s v="PIT110" u="1"/>
        <s v="TI103" u="1"/>
        <s v="TI101" u="1"/>
        <s v="SSR104" u="1"/>
        <s v="TLC103" u="1"/>
        <s v="CB04" u="1"/>
        <s v="D_HS101" u="1"/>
        <s v="D_HS102" u="1"/>
        <s v="AA_Panel" u="1"/>
        <s v="F01" u="1"/>
        <s v="D_HS103" u="1"/>
        <s v="F02" u="1"/>
        <s v="TLI103" u="1"/>
        <s v="D_HS104" u="1"/>
        <s v="CB110" u="1"/>
        <s v="D_HS105" u="1"/>
        <s v="D_HS106" u="1"/>
        <s v="D_HS107" u="1"/>
        <s v="HE108" u="1"/>
        <s v="D_TAL102" u="1"/>
        <s v="D_HS108" u="1"/>
        <s v="DC01" u="1"/>
        <s v="SSR107" u="1"/>
        <s v="HE105A" u="1"/>
        <s v="D_HS109" u="1"/>
        <s v="HE106" u="1"/>
        <s v="TLC106" u="1"/>
        <s v="D_TAL105" u="1"/>
        <s v="HE103A" u="1"/>
        <s v="D_TAH102" u="1"/>
        <s v="HE101A" u="1"/>
        <s v="TLI106" u="1"/>
        <s v="D_TAL108" u="1"/>
        <s v="PS04" u="1"/>
        <s v="HMI_0" u="1"/>
        <s v="D_TAH105" u="1"/>
        <s v="D_TAH108" u="1"/>
        <s v="DC01_A" u="1"/>
        <s v="TLC109" u="1"/>
        <s v="TLI109" u="1"/>
        <s v="DB01" u="1"/>
        <s v="CB108A" u="1"/>
        <s v="SSR103" u="1"/>
        <s v="CB109" u="1"/>
        <s v="HE104B" u="1"/>
        <s v="TLC102" u="1"/>
        <s v="CB106A" u="1"/>
        <s v="CB107" u="1"/>
        <s v="HE102B" u="1"/>
        <s v="TC108" u="1"/>
        <s v="CB104A" u="1"/>
        <s v="D_IO101" u="1"/>
        <s v="CB105" u="1"/>
        <s v="TLI102" u="1"/>
        <s v="TC106" u="1"/>
        <s v="CB102A" u="1"/>
        <s v="CB103" u="1"/>
        <s v="TC104" u="1"/>
        <s v="CB101" u="1"/>
        <s v="TC102" u="1"/>
        <s v="SSR106" u="1"/>
        <s v="CE104" u="1"/>
        <s v="TLC105" u="1"/>
        <s v="CE102" u="1"/>
        <s v="D_PAH110" u="1"/>
        <s v="TI108" u="1"/>
        <s v="D_TAL103" u="1"/>
        <s v="TLI105" u="1"/>
        <s v="TI106" u="1"/>
        <s v="D_TAL106" u="1"/>
        <s v="TI104" u="1"/>
        <s v="D_TAH103" u="1"/>
        <s v="D_TAHH109" u="1"/>
        <s v="TI102" u="1"/>
        <s v="D_TAL109" u="1"/>
        <s v="SSR109" u="1"/>
        <s v="D_TAHH108" u="1"/>
        <s v="D_TAH106" u="1"/>
        <s v="TLC108" u="1"/>
        <s v="D_TAHH107" u="1"/>
        <s v="D_TAH109" u="1"/>
        <s v="D_TAHH106" u="1"/>
        <s v="D_TAHH" u="1"/>
        <s v="CB110A" u="1"/>
        <s v="TLI108" u="1"/>
        <s v="D_TAHH105" u="1"/>
        <s v="D_TAHH104" u="1"/>
        <s v="HE109" u="1"/>
        <s v="D_TAHH103" u="1"/>
        <s v="HE107" u="1"/>
        <s v="SSR102" u="1"/>
        <s v="D_PAHH101" u="1"/>
        <s v="D_TAHH102" u="1"/>
        <s v="HE104A" u="1"/>
        <s v="TLC101" u="1"/>
        <s v="D_TAHH101" u="1"/>
        <s v="HE102A" u="1"/>
        <s v="TLI101" u="1"/>
        <s v="CB02" u="1"/>
        <s v="SSR110" u="1"/>
        <s v="PI110" u="1"/>
        <s v="SSR105" u="1"/>
        <s v="TLC104" u="1"/>
        <s v="XF02" u="1"/>
        <s v="TLI104" u="1"/>
        <s v="D_TAL101" u="1"/>
        <s v="TR01" u="1"/>
        <s v="D_TAL104" u="1"/>
        <s v="D_TAH101" u="1"/>
        <s v="CB109A" u="1"/>
        <s v="SSR108" u="1"/>
      </sharedItems>
    </cacheField>
    <cacheField name="Tag Description" numFmtId="0">
      <sharedItems count="153">
        <s v=":     "/>
        <s v="TC101:     PM6C1CJ-ELAJPWP " u="1"/>
        <s v="TC102:     PM6C1CJ-ELAJPWP " u="1"/>
        <s v="TC103:     PM6C1CJ-ELAJPWP " u="1"/>
        <s v="TC104:     PM6C1CJ-ELAJPWP " u="1"/>
        <s v="TC105:     PM6C1CJ-ELAJPWP " u="1"/>
        <s v="TC106:     PM6C1CJ-ELAJPWP " u="1"/>
        <s v="TC107:     PM6C1CJ-ELAJPWP " u="1"/>
        <s v="TC108:     PM6C1CJ-ELAJPWP " u="1"/>
        <s v="TC109:     PM6C1CJ-ELAJPWP " u="1"/>
        <s v="D_TAL109:    B Alarm Low" u="1"/>
        <s v="HE101A:     Barrel Heater 1" u="1"/>
        <s v="HE101B:     Barrel Heater 1" u="1"/>
        <s v="D_IO101:     Alarm Light" u="1"/>
        <s v="CB101:     480V 2 Pole 30A " u="1"/>
        <s v="CB102:     480V 2 Pole 30A " u="1"/>
        <s v="CB103:     480V 2 Pole 30A " u="1"/>
        <s v="CB104:     480V 2 Pole 30A " u="1"/>
        <s v="CB105:     480V 2 Pole 30A " u="1"/>
        <s v="DB01:     Power Distribution Block" u="1"/>
        <s v="HE104A:     Barrel Heater 4" u="1"/>
        <s v="HE104B:     Barrel Heater 4" u="1"/>
        <s v="HE107:     Die Heater 2" u="1"/>
        <s v="DC01_A:     Floor Stand Kit" u="1"/>
        <s v="CB101A:     480V 2 Pole 30A " u="1"/>
        <s v="CB102A:     480V 2 Pole 30A " u="1"/>
        <s v="CB103A:     480V 2 Pole 30A " u="1"/>
        <s v="CB104A:     480V 2 Pole 30A " u="1"/>
        <s v="CB105A:     480V 2 Pole 30A " u="1"/>
        <s v="HMI_0:     Renu 7&quot; HMI Screen" u="1"/>
        <s v="PI110:     Melt Pressure" u="1"/>
        <s v="PS02:     24V Power Supply" u="1"/>
        <s v="CE101:     Barrel Cooling Fan 1" u="1"/>
        <s v="CB:     " u="1"/>
        <s v="HE106:    Band Heater Die 1" u="1"/>
        <s v="HE108:     Die Heater 3" u="1"/>
        <s v="CE104:     Barrel Cooling Fan 4" u="1"/>
        <s v="CB02:     Circuit Breaker for 24V power Supply " u="1"/>
        <s v="HE109:    Band Heater Die 4" u="1"/>
        <s v="D_TAH101:    Zone 1 Temperature  Alarm High" u="1"/>
        <s v="D_TAH102:    Zone 2 Temperature  Alarm High" u="1"/>
        <s v="D_TAH103:    Zone 3 Temperature  Alarm High" u="1"/>
        <s v="D_TAH104:    Zone 4 Temperature  Alarm High" u="1"/>
        <s v="D_TAH105:    Zone 5 Temperature  Alarm High" u="1"/>
        <s v="D_HS101:     D_IO Zone Switch On/Off" u="1"/>
        <s v="D_HS102:     D_IO Zone Switch On/Off" u="1"/>
        <s v="D_HS103:     D_IO Zone Switch On/Off" u="1"/>
        <s v="D_HS104:     D_IO Zone Switch On/Off" u="1"/>
        <s v="D_HS105:     D_IO Zone Switch On/Off" u="1"/>
        <s v="D_HS106:     D_IO Zone Switch On/Off" u="1"/>
        <s v="D_HS107:     D_IO Zone Switch On/Off" u="1"/>
        <s v="D_HS108:     D_IO Zone Switch On/Off" u="1"/>
        <s v="D_HS109:     D_IO Zone Switch On/Off" u="1"/>
        <s v="PIT110:     PM6C1CJ-ELAJPWP " u="1"/>
        <s v="HE102A:     Barrel Heater 2" u="1"/>
        <s v="HE102B:     Barrel Heater 2" u="1"/>
        <s v="SSR101:     480V 10000W for 2 halves at 5000W" u="1"/>
        <s v="SSR102:     480V 10000W for 2 halves at 5000W" u="1"/>
        <s v="SSR103:     480V 10000W for 2 halves at 5000W" u="1"/>
        <s v="SSR104:     480V 10000W for 2 halves at 5000W" u="1"/>
        <s v="SSR105:     480V 10000W for 2 halves at 5000W" u="1"/>
        <s v="D_PAHH101:    Extruder Pressure Alarm High High" u="1"/>
        <s v="HE105A:     Barrel Heater 5" u="1"/>
        <s v="HE105B:     Barrel Heater 5" u="1"/>
        <s v="D_TAH101:     D_TAH" u="1"/>
        <s v="AA_Panel:     60HX38WX12D Type 4 Disconnect" u="1"/>
        <s v="HE109:     Die Heater 4" u="1"/>
        <s v="CB106A:     480V 2 Pole 20A " u="1"/>
        <s v="CB107A:     480V 2 Pole 20A " u="1"/>
        <s v="CB108A:     480V 2 Pole 20A " u="1"/>
        <s v="CB109A:     480V 2 Pole 20A " u="1"/>
        <s v="TLC101:     Limit Contactor 480V 32A Thermal" u="1"/>
        <s v="TLC102:     Limit Contactor 480V 32A Thermal" u="1"/>
        <s v="TLC103:     Limit Contactor 480V 32A Thermal" u="1"/>
        <s v="TLC104:     Limit Contactor 480V 32A Thermal" u="1"/>
        <s v="TLC105:     Limit Contactor 480V 32A Thermal" u="1"/>
        <s v="TLC106:     Limit Contactor 240V 25A Thermal" u="1"/>
        <s v="TLC107:     Limit Contactor 240V 25A Thermal" u="1"/>
        <s v="TLC108:     Limit Contactor 240V 25A Thermal" u="1"/>
        <s v="TLC109:     Limit Contactor 240V 25A Thermal" u="1"/>
        <s v="AA_Panel:     Pannel Sub Plate" u="1"/>
        <s v="SSR106:     240V 3000W single phase 15A or larger" u="1"/>
        <s v="SSR107:     240V 3000W single phase 15A or larger" u="1"/>
        <s v="SSR108:     240V 3000W single phase 15A or larger" u="1"/>
        <s v="SSR109:     240V 3000W single phase 15A or larger" u="1"/>
        <s v="SSR110:     240V 3000W single phase 15A or larger" u="1"/>
        <s v="PS04:     24V Power Supply" u="1"/>
        <s v="CB106:     480V 2 Pole 20A " u="1"/>
        <s v="CB107:     480V 2 Pole 20A " u="1"/>
        <s v="CB108:     480V 2 Pole 20A " u="1"/>
        <s v="CB109:     480V 2 Pole 20A " u="1"/>
        <s v="D_TAL106:    Zone 6 Temperature Alarm Low" u="1"/>
        <s v="D_TAL107:    Zone 7 Temperature Alarm Low" u="1"/>
        <s v="D_TAL108:    Zone 8 Temperature Alarm Low" u="1"/>
        <s v="D_TAL109:    Zone 9 Temperature Alarm Low" u="1"/>
        <s v="TI106:    Die Zone 1 Temperature Indicator" u="1"/>
        <s v="TI107:    Die Zone 2 Temperature Indicator" u="1"/>
        <s v="TI108:    Die Zone 3 Temperature Indicator" u="1"/>
        <s v="TI109:    Die Zone 4 Temperature Indicator" u="1"/>
        <s v="CE103:     Barrel Cooling Fan 3" u="1"/>
        <s v="HE107:    Band Heater Die 2" u="1"/>
        <s v="CB04:     Circuit Breaker for 24V power Supply " u="1"/>
        <s v="D_TAHH101:     D_TAHH" u="1"/>
        <s v="CB110A:     480V 2 Pole 20A " u="1"/>
        <s v="DC01_A:     Fuse" u="1"/>
        <s v="TI101:    Barrel Zone 1 Temperature Indicator" u="1"/>
        <s v="TI102:    Barrel Zone 2 Temperature Indicator" u="1"/>
        <s v="TI103:    Barrel Zone 3 Temperature Indicator" u="1"/>
        <s v="TI104:    Barrel Zone 4 Temperature Indicator" u="1"/>
        <s v="TI105:    Barrel Zone 5 Temperature Indicator" u="1"/>
        <s v="CB110:     480V 2 Pole 20A " u="1"/>
        <s v="HE103A:     Barrel Heater 3" u="1"/>
        <s v="HE103B:     Barrel Heater 3" u="1"/>
        <s v="AA_Panel:     Labor" u="1"/>
        <s v="D_PAH110:    Extruder Pressure Alarm High" u="1"/>
        <s v="D_TAHH:    Zone 1 Temperature  Alarm High High" u="1"/>
        <s v="DC01_A:     " u="1"/>
        <s v="D_TAH106:    Zone 6 Temperature Alarm High" u="1"/>
        <s v="D_TAH107:    Zone 7 Temperature Alarm High" u="1"/>
        <s v="D_TAH108:    Zone 8 Temperature Alarm High" u="1"/>
        <s v="D_TAH109:    Zone 9 Temperature Alarm High" u="1"/>
        <s v="AA_Panel:     UL 508" u="1"/>
        <s v="F01:     240V Fuse for Transformer" u="1"/>
        <s v="XF02:     15kv transformer 480V to 240V" u="1"/>
        <s v="D_TAHH102:    Zone 2 Temperature  Alarm High High" u="1"/>
        <s v="D_TAHH103:    Zone 3 Temperature  Alarm High High" u="1"/>
        <s v="D_TAHH104:    Zone 4 Temperature  Alarm High High" u="1"/>
        <s v="D_TAHH105:    Zone 5 Temperature  Alarm High High" u="1"/>
        <s v="F02:     240V Fuse for Transformer" u="1"/>
        <s v="D_TAHH106:    Zone 6 Temperature Alarm High High" u="1"/>
        <s v="D_TAHH107:    Zone 7 Temperature Alarm High High" u="1"/>
        <s v="D_TAHH108:    Zone 8 Temperature Alarm High High" u="1"/>
        <s v="D_TAHH109:    Zone 9 Temperature Alarm High High" u="1"/>
        <s v="TR01:     15kv transformer 480V to 240V" u="1"/>
        <s v="CE102:     Barrel Cooling Fan 2" u="1"/>
        <s v="TLI101:     Temperature Limit Indicator" u="1"/>
        <s v="TLI102:     Temperature Limit Indicator" u="1"/>
        <s v="TLI103:     Temperature Limit Indicator" u="1"/>
        <s v="TLI104:     Temperature Limit Indicator" u="1"/>
        <s v="TLI105:     Temperature Limit Indicator" u="1"/>
        <s v="TLI106:     Temperature Limit Indicator" u="1"/>
        <s v="TLI107:     Temperature Limit Indicator" u="1"/>
        <s v="TLI108:     Temperature Limit Indicator" u="1"/>
        <s v="TLI109:     Temperature Limit Indicator" u="1"/>
        <s v="HE106:     Die Heater 1" u="1"/>
        <s v="HE108:    Band Heater Die 3" u="1"/>
        <s v="D_TAL101:    Zone 1 Temperature  Alarm Low" u="1"/>
        <s v="D_TAL102:    Zone 2 Temperature  Alarm Low" u="1"/>
        <s v="D_TAL103:    Zone 3 Temperature  Alarm Low" u="1"/>
        <s v="D_TAL104:    Zone 4 Temperature  Alarm Low" u="1"/>
        <s v="D_TAL105:    Zone 5 Temperature  Alarm Low" u="1"/>
        <s v="DC01:     Disconnect" u="1"/>
        <s v="CE105:     Barrel Cooling Fan 5" u="1"/>
      </sharedItems>
    </cacheField>
    <cacheField name="Page ID" numFmtId="0">
      <sharedItems containsNonDate="0" containsString="0" containsBlank="1"/>
    </cacheField>
    <cacheField name=" Length (inches):" numFmtId="0">
      <sharedItems containsBlank="1"/>
    </cacheField>
    <cacheField name="Inner Diameter:" numFmtId="0">
      <sharedItems containsNonDate="0" containsString="0" containsBlank="1"/>
    </cacheField>
    <cacheField name=" Outer Diameter " numFmtId="0">
      <sharedItems containsNonDate="0" containsString="0" containsBlank="1"/>
    </cacheField>
    <cacheField name=" Special Equipment Notes" numFmtId="0">
      <sharedItems containsNonDate="0" containsString="0" containsBlank="1"/>
    </cacheField>
    <cacheField name="QTY" numFmtId="0">
      <sharedItems containsNonDate="0" containsString="0" containsBlank="1"/>
    </cacheField>
    <cacheField name="Part Number" numFmtId="0">
      <sharedItems containsNonDate="0" containsString="0" containsBlank="1"/>
    </cacheField>
    <cacheField name="Manufacture" numFmtId="0">
      <sharedItems containsNonDate="0" containsString="0" containsBlank="1"/>
    </cacheField>
    <cacheField name="List Price at Time Quoted" numFmtId="0">
      <sharedItems containsNonDate="0" containsString="0" containsBlank="1"/>
    </cacheField>
    <cacheField name="Vendor" numFmtId="0">
      <sharedItems containsNonDate="0" containsString="0" containsBlank="1"/>
    </cacheField>
    <cacheField name="Watts:" numFmtId="0">
      <sharedItems containsNonDate="0" containsString="0" containsBlank="1"/>
    </cacheField>
    <cacheField name="Amps:" numFmtId="0">
      <sharedItems containsNonDate="0" containsString="0" containsBlank="1"/>
    </cacheField>
    <cacheField name="Volts:" numFmtId="0">
      <sharedItems containsNonDate="0" containsString="0" containsBlank="1"/>
    </cacheField>
    <cacheField name="Ohms:" numFmtId="0">
      <sharedItems containsNonDate="0" containsString="0" containsBlank="1"/>
    </cacheField>
    <cacheField name="Thermocouple Included" numFmtId="0">
      <sharedItems containsNonDate="0" containsString="0" containsBlank="1"/>
    </cacheField>
    <cacheField name="Watt Density" numFmtId="0">
      <sharedItems containsNonDate="0" containsString="0" containsBlank="1"/>
    </cacheField>
    <cacheField name="Column1" numFmtId="0">
      <sharedItems containsNonDate="0" containsString="0" containsBlank="1"/>
    </cacheField>
    <cacheField name="Watts Calculated" numFmtId="0">
      <sharedItems/>
    </cacheField>
    <cacheField name="Ohms Calculated" numFmtId="0">
      <sharedItems/>
    </cacheField>
    <cacheField name="Volts Calculated" numFmtId="0">
      <sharedItems/>
    </cacheField>
    <cacheField name="Amps Calculated" numFmtId="0">
      <sharedItems/>
    </cacheField>
    <cacheField name="Calculated watts/inch" numFmtId="0">
      <sharedItems/>
    </cacheField>
    <cacheField name="Wires Connected" numFmtId="0">
      <sharedItems containsString="0" containsBlank="1" containsNumber="1" containsInteger="1" minValue="2" maxValue="2"/>
    </cacheField>
    <cacheField name="Lead Length" numFmtId="0">
      <sharedItems containsNonDate="0" containsString="0" containsBlank="1"/>
    </cacheField>
    <cacheField name="Lead Type" numFmtId="0">
      <sharedItems containsNonDate="0" containsString="0" containsBlank="1"/>
    </cacheField>
    <cacheField name="S" numFmtId="0">
      <sharedItems containsNonDate="0" containsString="0" containsBlank="1"/>
    </cacheField>
    <cacheField name="Column5" numFmtId="0">
      <sharedItems containsNonDate="0" containsString="0" containsBlank="1"/>
    </cacheField>
    <cacheField name="Text Join" numFmtId="0">
      <sharedItems/>
    </cacheField>
    <cacheField name="3Phase to Single Phase" numFmtId="0">
      <sharedItems/>
    </cacheField>
    <cacheField name="Column3" numFmtId="0">
      <sharedItems/>
    </cacheField>
  </cacheFields>
  <extLst>
    <ext xmlns:x14="http://schemas.microsoft.com/office/spreadsheetml/2009/9/main" uri="{725AE2AE-9491-48be-B2B4-4EB974FC3084}">
      <x14:pivotCacheDefinition pivotCacheId="26376178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">
  <r>
    <x v="0"/>
    <x v="0"/>
    <x v="0"/>
    <m/>
    <m/>
  </r>
  <r>
    <x v="0"/>
    <x v="1"/>
    <x v="1"/>
    <m/>
    <m/>
  </r>
  <r>
    <x v="0"/>
    <x v="1"/>
    <x v="2"/>
    <m/>
    <m/>
  </r>
  <r>
    <x v="0"/>
    <x v="1"/>
    <x v="3"/>
    <m/>
    <m/>
  </r>
  <r>
    <x v="0"/>
    <x v="1"/>
    <x v="4"/>
    <m/>
    <m/>
  </r>
  <r>
    <x v="1"/>
    <x v="2"/>
    <x v="5"/>
    <m/>
    <m/>
  </r>
  <r>
    <x v="0"/>
    <x v="2"/>
    <x v="6"/>
    <m/>
    <m/>
  </r>
  <r>
    <x v="0"/>
    <x v="3"/>
    <x v="7"/>
    <m/>
    <m/>
  </r>
  <r>
    <x v="0"/>
    <x v="4"/>
    <x v="8"/>
    <m/>
    <m/>
  </r>
  <r>
    <x v="1"/>
    <x v="5"/>
    <x v="9"/>
    <m/>
    <m/>
  </r>
  <r>
    <x v="2"/>
    <x v="6"/>
    <x v="10"/>
    <m/>
    <m/>
  </r>
  <r>
    <x v="3"/>
    <x v="5"/>
    <x v="9"/>
    <m/>
    <m/>
  </r>
  <r>
    <x v="3"/>
    <x v="5"/>
    <x v="9"/>
    <m/>
    <m/>
  </r>
  <r>
    <x v="4"/>
    <x v="7"/>
    <x v="11"/>
    <m/>
    <m/>
  </r>
  <r>
    <x v="1"/>
    <x v="3"/>
    <x v="12"/>
    <m/>
    <m/>
  </r>
  <r>
    <x v="4"/>
    <x v="8"/>
    <x v="13"/>
    <m/>
    <m/>
  </r>
  <r>
    <x v="0"/>
    <x v="6"/>
    <x v="14"/>
    <m/>
    <m/>
  </r>
  <r>
    <x v="0"/>
    <x v="9"/>
    <x v="15"/>
    <m/>
    <m/>
  </r>
  <r>
    <x v="4"/>
    <x v="10"/>
    <x v="16"/>
    <m/>
    <m/>
  </r>
  <r>
    <x v="4"/>
    <x v="11"/>
    <x v="17"/>
    <m/>
    <m/>
  </r>
  <r>
    <x v="4"/>
    <x v="12"/>
    <x v="18"/>
    <m/>
    <m/>
  </r>
  <r>
    <x v="0"/>
    <x v="13"/>
    <x v="19"/>
    <m/>
    <m/>
  </r>
  <r>
    <x v="0"/>
    <x v="14"/>
    <x v="20"/>
    <m/>
    <m/>
  </r>
  <r>
    <x v="0"/>
    <x v="15"/>
    <x v="21"/>
    <m/>
    <m/>
  </r>
  <r>
    <x v="0"/>
    <x v="16"/>
    <x v="22"/>
    <m/>
    <m/>
  </r>
  <r>
    <x v="0"/>
    <x v="17"/>
    <x v="23"/>
    <m/>
    <m/>
  </r>
  <r>
    <x v="0"/>
    <x v="17"/>
    <x v="24"/>
    <m/>
    <m/>
  </r>
  <r>
    <x v="0"/>
    <x v="18"/>
    <x v="25"/>
    <m/>
    <m/>
  </r>
  <r>
    <x v="0"/>
    <x v="18"/>
    <x v="26"/>
    <m/>
    <m/>
  </r>
  <r>
    <x v="0"/>
    <x v="19"/>
    <x v="27"/>
    <m/>
    <m/>
  </r>
  <r>
    <x v="0"/>
    <x v="20"/>
    <x v="28"/>
    <m/>
    <m/>
  </r>
  <r>
    <x v="0"/>
    <x v="20"/>
    <x v="29"/>
    <m/>
    <m/>
  </r>
  <r>
    <x v="0"/>
    <x v="21"/>
    <x v="30"/>
    <m/>
    <m/>
  </r>
  <r>
    <x v="0"/>
    <x v="22"/>
    <x v="31"/>
    <m/>
    <m/>
  </r>
  <r>
    <x v="0"/>
    <x v="23"/>
    <x v="32"/>
    <m/>
    <m/>
  </r>
  <r>
    <x v="0"/>
    <x v="23"/>
    <x v="33"/>
    <m/>
    <m/>
  </r>
  <r>
    <x v="0"/>
    <x v="24"/>
    <x v="34"/>
    <m/>
    <m/>
  </r>
  <r>
    <x v="0"/>
    <x v="24"/>
    <x v="35"/>
    <m/>
    <m/>
  </r>
  <r>
    <x v="0"/>
    <x v="25"/>
    <x v="36"/>
    <m/>
    <m/>
  </r>
  <r>
    <x v="0"/>
    <x v="25"/>
    <x v="37"/>
    <m/>
    <m/>
  </r>
  <r>
    <x v="0"/>
    <x v="25"/>
    <x v="38"/>
    <m/>
    <m/>
  </r>
  <r>
    <x v="0"/>
    <x v="26"/>
    <x v="39"/>
    <m/>
    <m/>
  </r>
  <r>
    <x v="0"/>
    <x v="26"/>
    <x v="40"/>
    <m/>
    <m/>
  </r>
  <r>
    <x v="0"/>
    <x v="27"/>
    <x v="41"/>
    <m/>
    <m/>
  </r>
  <r>
    <x v="0"/>
    <x v="27"/>
    <x v="42"/>
    <m/>
    <m/>
  </r>
  <r>
    <x v="2"/>
    <x v="27"/>
    <x v="43"/>
    <m/>
    <m/>
  </r>
  <r>
    <x v="2"/>
    <x v="25"/>
    <x v="44"/>
    <m/>
    <m/>
  </r>
  <r>
    <x v="2"/>
    <x v="26"/>
    <x v="45"/>
    <m/>
    <m/>
  </r>
  <r>
    <x v="4"/>
    <x v="28"/>
    <x v="46"/>
    <m/>
    <m/>
  </r>
  <r>
    <x v="4"/>
    <x v="29"/>
    <x v="47"/>
    <m/>
    <m/>
  </r>
  <r>
    <x v="1"/>
    <x v="25"/>
    <x v="48"/>
    <m/>
    <m/>
  </r>
  <r>
    <x v="1"/>
    <x v="25"/>
    <x v="49"/>
    <m/>
    <m/>
  </r>
  <r>
    <x v="1"/>
    <x v="25"/>
    <x v="50"/>
    <m/>
    <m/>
  </r>
  <r>
    <x v="1"/>
    <x v="26"/>
    <x v="51"/>
    <m/>
    <m/>
  </r>
  <r>
    <x v="1"/>
    <x v="26"/>
    <x v="52"/>
    <m/>
    <m/>
  </r>
  <r>
    <x v="1"/>
    <x v="23"/>
    <x v="53"/>
    <m/>
    <m/>
  </r>
  <r>
    <x v="1"/>
    <x v="30"/>
    <x v="54"/>
    <m/>
    <m/>
  </r>
  <r>
    <x v="1"/>
    <x v="30"/>
    <x v="55"/>
    <m/>
    <m/>
  </r>
  <r>
    <x v="1"/>
    <x v="9"/>
    <x v="56"/>
    <m/>
    <m/>
  </r>
  <r>
    <x v="1"/>
    <x v="16"/>
    <x v="57"/>
    <m/>
    <m/>
  </r>
  <r>
    <x v="2"/>
    <x v="31"/>
    <x v="58"/>
    <m/>
    <m/>
  </r>
  <r>
    <x v="1"/>
    <x v="31"/>
    <x v="59"/>
    <m/>
    <m/>
  </r>
  <r>
    <x v="1"/>
    <x v="17"/>
    <x v="60"/>
    <m/>
    <m/>
  </r>
  <r>
    <x v="1"/>
    <x v="17"/>
    <x v="61"/>
    <m/>
    <m/>
  </r>
  <r>
    <x v="1"/>
    <x v="19"/>
    <x v="62"/>
    <m/>
    <m/>
  </r>
  <r>
    <x v="1"/>
    <x v="20"/>
    <x v="63"/>
    <m/>
    <m/>
  </r>
  <r>
    <x v="1"/>
    <x v="21"/>
    <x v="64"/>
    <m/>
    <m/>
  </r>
  <r>
    <x v="5"/>
    <x v="21"/>
    <x v="65"/>
    <m/>
    <m/>
  </r>
  <r>
    <x v="1"/>
    <x v="23"/>
    <x v="66"/>
    <m/>
    <m/>
  </r>
  <r>
    <x v="1"/>
    <x v="23"/>
    <x v="67"/>
    <m/>
    <m/>
  </r>
  <r>
    <x v="1"/>
    <x v="24"/>
    <x v="68"/>
    <m/>
    <m/>
  </r>
  <r>
    <x v="1"/>
    <x v="5"/>
    <x v="9"/>
    <m/>
    <m/>
  </r>
  <r>
    <x v="4"/>
    <x v="32"/>
    <x v="69"/>
    <m/>
    <m/>
  </r>
  <r>
    <x v="4"/>
    <x v="33"/>
    <x v="70"/>
    <m/>
    <m/>
  </r>
  <r>
    <x v="4"/>
    <x v="34"/>
    <x v="71"/>
    <m/>
    <m/>
  </r>
  <r>
    <x v="4"/>
    <x v="35"/>
    <x v="72"/>
    <m/>
    <m/>
  </r>
  <r>
    <x v="4"/>
    <x v="36"/>
    <x v="73"/>
    <m/>
    <m/>
  </r>
  <r>
    <x v="4"/>
    <x v="37"/>
    <x v="74"/>
    <m/>
    <m/>
  </r>
  <r>
    <x v="4"/>
    <x v="38"/>
    <x v="75"/>
    <m/>
    <m/>
  </r>
  <r>
    <x v="4"/>
    <x v="39"/>
    <x v="76"/>
    <m/>
    <m/>
  </r>
  <r>
    <x v="1"/>
    <x v="40"/>
    <x v="77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8"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s v="TC"/>
    <m/>
    <m/>
    <m/>
    <m/>
    <m/>
    <m/>
    <m/>
    <m/>
    <m/>
    <m/>
    <m/>
    <m/>
    <m/>
    <m/>
    <m/>
    <s v=""/>
    <s v=""/>
    <s v=""/>
    <s v=""/>
    <s v=""/>
    <n v="2"/>
    <m/>
    <m/>
    <m/>
    <m/>
    <s v=" Length (inches):TC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n v="2"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  <r>
    <m/>
    <m/>
    <m/>
    <m/>
    <m/>
    <x v="0"/>
    <m/>
    <m/>
    <m/>
    <m/>
    <x v="0"/>
    <x v="0"/>
    <m/>
    <m/>
    <m/>
    <m/>
    <m/>
    <m/>
    <m/>
    <m/>
    <m/>
    <m/>
    <m/>
    <m/>
    <m/>
    <m/>
    <m/>
    <m/>
    <m/>
    <s v=""/>
    <s v=""/>
    <s v=""/>
    <s v=""/>
    <s v=""/>
    <m/>
    <m/>
    <m/>
    <m/>
    <m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1D350-6D73-4208-ACA3-741AEB2D2498}" name="PivotTable1" cacheId="145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>
  <location ref="A3:C5" firstHeaderRow="1" firstDataRow="1" firstDataCol="3"/>
  <pivotFields count="42">
    <pivotField outline="0" showAll="0" defaultSubtotal="0"/>
    <pivotField showAll="0"/>
    <pivotField showAll="0"/>
    <pivotField showAll="0"/>
    <pivotField showAll="0"/>
    <pivotField axis="axisRow" outline="0" showAll="0" defaultSubtotal="0">
      <items count="27">
        <item m="1" x="15"/>
        <item m="1" x="11"/>
        <item m="1" x="6"/>
        <item m="1" x="3"/>
        <item m="1" x="25"/>
        <item m="1" x="21"/>
        <item m="1" x="18"/>
        <item m="1" x="13"/>
        <item m="1" x="7"/>
        <item m="1" x="19"/>
        <item m="1" x="14"/>
        <item m="1" x="8"/>
        <item m="1" x="4"/>
        <item m="1" x="2"/>
        <item m="1" x="23"/>
        <item m="1" x="20"/>
        <item m="1" x="16"/>
        <item m="1" x="12"/>
        <item x="0"/>
        <item m="1" x="9"/>
        <item m="1" x="5"/>
        <item m="1" x="1"/>
        <item m="1" x="24"/>
        <item m="1" x="22"/>
        <item m="1" x="17"/>
        <item m="1" x="10"/>
        <item m="1" x="26"/>
      </items>
    </pivotField>
    <pivotField showAll="0"/>
    <pivotField showAll="0"/>
    <pivotField showAll="0"/>
    <pivotField showAll="0"/>
    <pivotField axis="axisRow" outline="0" showAll="0" sortType="ascending" defaultSubtotal="0">
      <items count="142">
        <item x="0"/>
        <item m="1" x="39"/>
        <item m="1" x="11"/>
        <item m="1" x="129"/>
        <item m="1" x="36"/>
        <item m="1" x="89"/>
        <item m="1" x="20"/>
        <item m="1" x="21"/>
        <item m="1" x="86"/>
        <item m="1" x="87"/>
        <item m="1" x="16"/>
        <item m="1" x="18"/>
        <item m="1" x="81"/>
        <item m="1" x="83"/>
        <item m="1" x="10"/>
        <item m="1" x="12"/>
        <item m="1" x="77"/>
        <item m="1" x="78"/>
        <item m="1" x="3"/>
        <item m="1" x="5"/>
        <item m="1" x="72"/>
        <item m="1" x="74"/>
        <item m="1" x="140"/>
        <item m="1" x="45"/>
        <item m="1" x="114"/>
        <item m="1" x="28"/>
        <item m="1" x="94"/>
        <item m="1" x="26"/>
        <item m="1" x="92"/>
        <item m="1" x="23"/>
        <item m="1" x="37"/>
        <item m="1" x="38"/>
        <item m="1" x="41"/>
        <item m="1" x="44"/>
        <item m="1" x="46"/>
        <item m="1" x="47"/>
        <item m="1" x="48"/>
        <item m="1" x="51"/>
        <item m="1" x="55"/>
        <item m="1" x="82"/>
        <item m="1" x="95"/>
        <item m="1" x="122"/>
        <item m="1" x="139"/>
        <item m="1" x="60"/>
        <item m="1" x="102"/>
        <item m="1" x="7"/>
        <item m="1" x="66"/>
        <item m="1" x="108"/>
        <item m="1" x="15"/>
        <item m="1" x="67"/>
        <item m="1" x="111"/>
        <item m="1" x="113"/>
        <item m="1" x="126"/>
        <item m="1" x="123"/>
        <item m="1" x="119"/>
        <item m="1" x="117"/>
        <item m="1" x="116"/>
        <item m="1" x="112"/>
        <item m="1" x="110"/>
        <item m="1" x="107"/>
        <item m="1" x="103"/>
        <item m="1" x="136"/>
        <item m="1" x="50"/>
        <item m="1" x="97"/>
        <item m="1" x="138"/>
        <item m="1" x="58"/>
        <item m="1" x="100"/>
        <item m="1" x="2"/>
        <item m="1" x="63"/>
        <item m="1" x="105"/>
        <item m="1" x="71"/>
        <item m="1" x="52"/>
        <item m="1" x="68"/>
        <item m="1" x="40"/>
        <item m="1" x="42"/>
        <item m="1" x="61"/>
        <item m="1" x="13"/>
        <item m="1" x="127"/>
        <item m="1" x="79"/>
        <item m="1" x="59"/>
        <item m="1" x="8"/>
        <item m="1" x="124"/>
        <item m="1" x="75"/>
        <item m="1" x="54"/>
        <item m="1" x="1"/>
        <item m="1" x="56"/>
        <item m="1" x="120"/>
        <item m="1" x="49"/>
        <item m="1" x="118"/>
        <item m="1" x="65"/>
        <item m="1" x="131"/>
        <item m="1" x="31"/>
        <item m="1" x="4"/>
        <item m="1" x="64"/>
        <item m="1" x="25"/>
        <item m="1" x="121"/>
        <item m="1" x="73"/>
        <item m="1" x="34"/>
        <item m="1" x="132"/>
        <item m="1" x="91"/>
        <item m="1" x="53"/>
        <item m="1" x="141"/>
        <item m="1" x="106"/>
        <item m="1" x="130"/>
        <item m="1" x="24"/>
        <item m="1" x="90"/>
        <item m="1" x="22"/>
        <item m="1" x="88"/>
        <item m="1" x="19"/>
        <item m="1" x="85"/>
        <item m="1" x="14"/>
        <item m="1" x="80"/>
        <item m="1" x="9"/>
        <item m="1" x="33"/>
        <item m="1" x="104"/>
        <item m="1" x="32"/>
        <item m="1" x="101"/>
        <item m="1" x="30"/>
        <item m="1" x="99"/>
        <item m="1" x="29"/>
        <item m="1" x="96"/>
        <item m="1" x="27"/>
        <item m="1" x="125"/>
        <item m="1" x="76"/>
        <item m="1" x="35"/>
        <item m="1" x="133"/>
        <item m="1" x="93"/>
        <item m="1" x="57"/>
        <item m="1" x="6"/>
        <item m="1" x="109"/>
        <item m="1" x="69"/>
        <item m="1" x="128"/>
        <item m="1" x="84"/>
        <item m="1" x="43"/>
        <item m="1" x="135"/>
        <item m="1" x="98"/>
        <item m="1" x="62"/>
        <item m="1" x="17"/>
        <item m="1" x="115"/>
        <item m="1" x="70"/>
        <item m="1" x="137"/>
        <item m="1" x="134"/>
      </items>
    </pivotField>
    <pivotField axis="axisRow" outline="0" showAll="0" defaultSubtotal="0">
      <items count="153">
        <item x="0"/>
        <item m="1" x="65"/>
        <item m="1" x="113"/>
        <item m="1" x="80"/>
        <item m="1" x="121"/>
        <item m="1" x="37"/>
        <item m="1" x="14"/>
        <item m="1" x="15"/>
        <item m="1" x="16"/>
        <item m="1" x="17"/>
        <item m="1" x="18"/>
        <item m="1" x="87"/>
        <item m="1" x="88"/>
        <item m="1" x="89"/>
        <item m="1" x="90"/>
        <item m="1" x="110"/>
        <item m="1" x="32"/>
        <item m="1" x="134"/>
        <item m="1" x="99"/>
        <item m="1" x="36"/>
        <item m="1" x="152"/>
        <item m="1" x="19"/>
        <item m="1" x="151"/>
        <item m="1" x="116"/>
        <item m="1" x="23"/>
        <item m="1" x="104"/>
        <item m="1" x="122"/>
        <item m="1" x="11"/>
        <item m="1" x="12"/>
        <item m="1" x="54"/>
        <item m="1" x="55"/>
        <item m="1" x="111"/>
        <item m="1" x="112"/>
        <item m="1" x="20"/>
        <item m="1" x="21"/>
        <item m="1" x="62"/>
        <item m="1" x="63"/>
        <item m="1" x="144"/>
        <item m="1" x="22"/>
        <item m="1" x="35"/>
        <item m="1" x="66"/>
        <item m="1" x="29"/>
        <item m="1" x="30"/>
        <item m="1" x="53"/>
        <item m="1" x="31"/>
        <item m="1" x="56"/>
        <item m="1" x="57"/>
        <item m="1" x="58"/>
        <item m="1" x="59"/>
        <item m="1" x="60"/>
        <item m="1" x="81"/>
        <item m="1" x="82"/>
        <item m="1" x="83"/>
        <item m="1" x="84"/>
        <item m="1" x="85"/>
        <item m="1" x="1"/>
        <item m="1" x="2"/>
        <item m="1" x="3"/>
        <item m="1" x="4"/>
        <item m="1" x="5"/>
        <item m="1" x="6"/>
        <item m="1" x="7"/>
        <item m="1" x="8"/>
        <item m="1" x="9"/>
        <item m="1" x="105"/>
        <item m="1" x="106"/>
        <item m="1" x="107"/>
        <item m="1" x="108"/>
        <item m="1" x="109"/>
        <item m="1" x="95"/>
        <item m="1" x="96"/>
        <item m="1" x="97"/>
        <item m="1" x="98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33"/>
        <item m="1" x="34"/>
        <item m="1" x="100"/>
        <item m="1" x="145"/>
        <item m="1" x="38"/>
        <item m="1" x="123"/>
        <item m="1" x="128"/>
        <item m="1" x="101"/>
        <item m="1" x="86"/>
        <item m="1" x="33"/>
        <item m="1" x="24"/>
        <item m="1" x="25"/>
        <item m="1" x="26"/>
        <item m="1" x="27"/>
        <item m="1" x="28"/>
        <item m="1" x="67"/>
        <item m="1" x="68"/>
        <item m="1" x="69"/>
        <item m="1" x="70"/>
        <item m="1" x="10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64"/>
        <item m="1" x="102"/>
        <item m="1" x="13"/>
        <item m="1" x="39"/>
        <item m="1" x="115"/>
        <item m="1" x="114"/>
        <item m="1" x="61"/>
        <item m="1" x="146"/>
        <item m="1" x="40"/>
        <item m="1" x="124"/>
        <item m="1" x="147"/>
        <item m="1" x="41"/>
        <item m="1" x="125"/>
        <item m="1" x="148"/>
        <item m="1" x="42"/>
        <item m="1" x="126"/>
        <item m="1" x="149"/>
        <item m="1" x="43"/>
        <item m="1" x="127"/>
        <item m="1" x="150"/>
        <item m="1" x="117"/>
        <item m="1" x="129"/>
        <item m="1" x="91"/>
        <item m="1" x="118"/>
        <item m="1" x="130"/>
        <item m="1" x="92"/>
        <item m="1" x="119"/>
        <item m="1" x="131"/>
        <item m="1" x="93"/>
        <item m="1" x="120"/>
        <item m="1" x="132"/>
        <item m="1" x="10"/>
        <item m="1" x="94"/>
      </items>
    </pivotField>
    <pivotField showAll="0"/>
    <pivotField showAll="0"/>
    <pivotField showAll="0"/>
    <pivotField showAll="0"/>
    <pivotField showAll="0"/>
    <pivotField showAll="0"/>
    <pivotField outline="0" showAll="0" sortType="ascending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5"/>
    <field x="10"/>
    <field x="11"/>
  </rowFields>
  <rowItems count="2">
    <i>
      <x v="18"/>
      <x/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FA55B0-9BB8-4FA7-B27F-3EFD6822C608}" name="PivotTable1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3:O83" firstHeaderRow="1" firstDataRow="1" firstDataCol="3"/>
  <pivotFields count="5">
    <pivotField axis="axisRow" outline="0" showAll="0" sortType="ascending" defaultSubtotal="0">
      <items count="8">
        <item x="4"/>
        <item x="0"/>
        <item x="2"/>
        <item m="1" x="7"/>
        <item m="1" x="6"/>
        <item x="1"/>
        <item x="5"/>
        <item x="3"/>
      </items>
    </pivotField>
    <pivotField axis="axisRow" outline="0" showAll="0" sortType="ascending" defaultSubtotal="0">
      <items count="41">
        <item x="0"/>
        <item x="1"/>
        <item x="7"/>
        <item x="40"/>
        <item x="4"/>
        <item x="3"/>
        <item x="2"/>
        <item x="35"/>
        <item x="34"/>
        <item x="30"/>
        <item x="9"/>
        <item x="11"/>
        <item x="10"/>
        <item x="12"/>
        <item x="13"/>
        <item x="14"/>
        <item x="15"/>
        <item x="16"/>
        <item x="6"/>
        <item x="8"/>
        <item x="31"/>
        <item x="17"/>
        <item x="37"/>
        <item x="36"/>
        <item x="39"/>
        <item x="38"/>
        <item x="18"/>
        <item x="19"/>
        <item x="20"/>
        <item x="21"/>
        <item x="33"/>
        <item x="32"/>
        <item x="29"/>
        <item x="28"/>
        <item x="22"/>
        <item x="23"/>
        <item x="24"/>
        <item x="27"/>
        <item x="25"/>
        <item x="26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80">
        <item x="52"/>
        <item x="0"/>
        <item x="2"/>
        <item x="11"/>
        <item x="1"/>
        <item x="4"/>
        <item x="49"/>
        <item x="61"/>
        <item x="50"/>
        <item n="Current" m="1" x="79"/>
        <item x="66"/>
        <item x="8"/>
        <item x="40"/>
        <item x="51"/>
        <item x="12"/>
        <item x="36"/>
        <item x="5"/>
        <item x="3"/>
        <item x="6"/>
        <item x="35"/>
        <item x="41"/>
        <item x="29"/>
        <item x="54"/>
        <item x="15"/>
        <item x="17"/>
        <item x="16"/>
        <item x="18"/>
        <item x="26"/>
        <item x="56"/>
        <item x="22"/>
        <item x="67"/>
        <item x="57"/>
        <item x="33"/>
        <item x="10"/>
        <item x="14"/>
        <item x="13"/>
        <item x="31"/>
        <item x="58"/>
        <item n="Orifice" m="1" x="78"/>
        <item x="60"/>
        <item x="39"/>
        <item x="20"/>
        <item x="38"/>
        <item x="23"/>
        <item x="25"/>
        <item x="27"/>
        <item x="42"/>
        <item x="62"/>
        <item x="48"/>
        <item x="28"/>
        <item x="37"/>
        <item x="63"/>
        <item x="30"/>
        <item x="47"/>
        <item x="46"/>
        <item x="65"/>
        <item x="21"/>
        <item x="64"/>
        <item x="24"/>
        <item x="53"/>
        <item x="32"/>
        <item x="55"/>
        <item x="7"/>
        <item x="34"/>
        <item x="68"/>
        <item x="43"/>
        <item x="44"/>
        <item x="45"/>
        <item x="9"/>
        <item x="69"/>
        <item x="70"/>
        <item x="77"/>
        <item n="Current2" x="19"/>
        <item n="Orifice2" x="59"/>
        <item x="71"/>
        <item x="72"/>
        <item x="73"/>
        <item x="74"/>
        <item x="75"/>
        <item x="76"/>
      </items>
    </pivotField>
    <pivotField showAll="0"/>
    <pivotField showAll="0"/>
  </pivotFields>
  <rowFields count="3">
    <field x="0"/>
    <field x="1"/>
    <field x="2"/>
  </rowFields>
  <rowItems count="80">
    <i>
      <x/>
      <x v="2"/>
      <x v="3"/>
    </i>
    <i r="1">
      <x v="7"/>
      <x v="75"/>
    </i>
    <i r="1">
      <x v="8"/>
      <x v="74"/>
    </i>
    <i r="1">
      <x v="11"/>
      <x v="24"/>
    </i>
    <i r="1">
      <x v="12"/>
      <x v="25"/>
    </i>
    <i r="1">
      <x v="13"/>
      <x v="26"/>
    </i>
    <i r="1">
      <x v="19"/>
      <x v="35"/>
    </i>
    <i r="1">
      <x v="22"/>
      <x v="77"/>
    </i>
    <i r="1">
      <x v="23"/>
      <x v="76"/>
    </i>
    <i r="1">
      <x v="24"/>
      <x v="79"/>
    </i>
    <i r="1">
      <x v="25"/>
      <x v="78"/>
    </i>
    <i r="1">
      <x v="30"/>
      <x v="70"/>
    </i>
    <i r="1">
      <x v="31"/>
      <x v="69"/>
    </i>
    <i r="1">
      <x v="32"/>
      <x v="53"/>
    </i>
    <i r="1">
      <x v="33"/>
      <x v="54"/>
    </i>
    <i>
      <x v="1"/>
      <x/>
      <x v="1"/>
    </i>
    <i r="1">
      <x v="1"/>
      <x v="2"/>
    </i>
    <i r="2">
      <x v="4"/>
    </i>
    <i r="2">
      <x v="5"/>
    </i>
    <i r="2">
      <x v="17"/>
    </i>
    <i r="1">
      <x v="4"/>
      <x v="11"/>
    </i>
    <i r="1">
      <x v="5"/>
      <x v="62"/>
    </i>
    <i r="1">
      <x v="6"/>
      <x v="18"/>
    </i>
    <i r="1">
      <x v="10"/>
      <x v="23"/>
    </i>
    <i r="1">
      <x v="14"/>
      <x v="72"/>
    </i>
    <i r="1">
      <x v="15"/>
      <x v="41"/>
    </i>
    <i r="1">
      <x v="16"/>
      <x v="56"/>
    </i>
    <i r="1">
      <x v="17"/>
      <x v="29"/>
    </i>
    <i r="1">
      <x v="18"/>
      <x v="34"/>
    </i>
    <i r="1">
      <x v="21"/>
      <x v="43"/>
    </i>
    <i r="2">
      <x v="58"/>
    </i>
    <i r="1">
      <x v="26"/>
      <x v="27"/>
    </i>
    <i r="2">
      <x v="44"/>
    </i>
    <i r="1">
      <x v="27"/>
      <x v="45"/>
    </i>
    <i r="1">
      <x v="28"/>
      <x v="21"/>
    </i>
    <i r="2">
      <x v="49"/>
    </i>
    <i r="1">
      <x v="29"/>
      <x v="52"/>
    </i>
    <i r="1">
      <x v="34"/>
      <x v="36"/>
    </i>
    <i r="1">
      <x v="35"/>
      <x v="32"/>
    </i>
    <i r="2">
      <x v="60"/>
    </i>
    <i r="1">
      <x v="36"/>
      <x v="19"/>
    </i>
    <i r="2">
      <x v="63"/>
    </i>
    <i r="1">
      <x v="37"/>
      <x v="20"/>
    </i>
    <i r="2">
      <x v="46"/>
    </i>
    <i r="1">
      <x v="38"/>
      <x v="15"/>
    </i>
    <i r="2">
      <x v="42"/>
    </i>
    <i r="2">
      <x v="50"/>
    </i>
    <i r="1">
      <x v="39"/>
      <x v="12"/>
    </i>
    <i r="2">
      <x v="40"/>
    </i>
    <i>
      <x v="2"/>
      <x v="18"/>
      <x v="33"/>
    </i>
    <i r="1">
      <x v="20"/>
      <x v="37"/>
    </i>
    <i r="1">
      <x v="37"/>
      <x v="65"/>
    </i>
    <i r="1">
      <x v="38"/>
      <x v="66"/>
    </i>
    <i r="1">
      <x v="39"/>
      <x v="67"/>
    </i>
    <i>
      <x v="5"/>
      <x v="3"/>
      <x v="71"/>
    </i>
    <i r="1">
      <x v="5"/>
      <x v="14"/>
    </i>
    <i r="1">
      <x v="6"/>
      <x v="16"/>
    </i>
    <i r="1">
      <x v="9"/>
      <x v="22"/>
    </i>
    <i r="2">
      <x v="61"/>
    </i>
    <i r="1">
      <x v="10"/>
      <x v="28"/>
    </i>
    <i r="1">
      <x v="17"/>
      <x v="31"/>
    </i>
    <i r="1">
      <x v="20"/>
      <x v="73"/>
    </i>
    <i r="1">
      <x v="21"/>
      <x v="7"/>
    </i>
    <i r="2">
      <x v="39"/>
    </i>
    <i r="1">
      <x v="27"/>
      <x v="47"/>
    </i>
    <i r="1">
      <x v="28"/>
      <x v="51"/>
    </i>
    <i r="1">
      <x v="29"/>
      <x v="57"/>
    </i>
    <i r="1">
      <x v="35"/>
      <x v="10"/>
    </i>
    <i r="2">
      <x v="30"/>
    </i>
    <i r="2">
      <x v="59"/>
    </i>
    <i r="1">
      <x v="36"/>
      <x v="64"/>
    </i>
    <i r="1">
      <x v="38"/>
      <x v="6"/>
    </i>
    <i r="2">
      <x v="8"/>
    </i>
    <i r="2">
      <x v="48"/>
    </i>
    <i r="1">
      <x v="39"/>
      <x/>
    </i>
    <i r="2">
      <x v="13"/>
    </i>
    <i r="1">
      <x v="40"/>
      <x v="68"/>
    </i>
    <i>
      <x v="6"/>
      <x v="29"/>
      <x v="55"/>
    </i>
    <i>
      <x v="7"/>
      <x v="40"/>
      <x v="6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B0EA60-9FAC-4729-87A8-CE68A949D39D}" name="Table1" displayName="Table1" ref="A2:AK160" totalsRowShown="0">
  <autoFilter ref="A2:AK160" xr:uid="{9AB0EA60-9FAC-4729-87A8-CE68A949D39D}"/>
  <tableColumns count="37">
    <tableColumn id="11" xr3:uid="{F720C6C6-3D33-4577-A187-76CEB2EC6023}" name="Common Name" dataCellStyle="Input"/>
    <tableColumn id="1" xr3:uid="{5F8ED0D9-FB7E-4D54-A1C9-E87F15E7F795}" name="Common Element Type" dataCellStyle="Input"/>
    <tableColumn id="2" xr3:uid="{ABD28698-14C8-4611-B7E8-7D79939B363B}" name="Element Type" dataCellStyle="Input"/>
    <tableColumn id="34" xr3:uid="{EE0BFDF7-4DCF-4043-9F81-F1D33D37A662}" name=" " dataCellStyle="Input"/>
    <tableColumn id="26" xr3:uid="{B9368C27-495E-48CD-AC98-EE4D0EA5A33E}" name="Unique Tag" dataCellStyle="Input"/>
    <tableColumn id="15" xr3:uid="{80FBB93D-3F62-4F85-8E88-82ADC5EE24A1}" name="Parent " dataCellStyle="Input"/>
    <tableColumn id="33" xr3:uid="{74E138BD-7540-4EC3-A366-AC66D00C8B97}" name="Tag" dataDxfId="17">
      <calculatedColumnFormula>Table1[[#This Row],[Element Type]]&amp;Table1[[#This Row],[Unique Tag]]</calculatedColumnFormula>
    </tableColumn>
    <tableColumn id="8" xr3:uid="{4DA312B8-1F32-469A-AA8C-0A65A123D342}" name="Tag Description" dataDxfId="16" dataCellStyle="Calculation">
      <calculatedColumnFormula>Table1[[#This Row],[Element Type]]&amp;Table1[[#This Row],[Unique Tag]]&amp;": "&amp;Table1[[#Headers],[ ]]&amp;IFERROR(" "&amp;Table1[[#This Row],[ ]]&amp;" ","")&amp;Table1[[#This Row],[Common Name]]&amp;" "&amp;Table1[[#This Row],[Common Element Type]]</calculatedColumnFormula>
    </tableColumn>
    <tableColumn id="13" xr3:uid="{2C42973D-4A81-4371-8E56-37B7B5672573}" name="Page ID" dataCellStyle="Input"/>
    <tableColumn id="3" xr3:uid="{2D732B0B-045F-4EA7-ADDC-A5945FD3E8E0}" name=" Length (inches):" dataCellStyle="Input"/>
    <tableColumn id="4" xr3:uid="{3A834952-B7F7-4B63-850C-93B76F18F41D}" name="Heating Element Inner Diameter:" dataCellStyle="Input"/>
    <tableColumn id="12" xr3:uid="{23EC0B42-5ED7-421E-9CFF-1C47A86F63CB}" name="Heating Element Outer Diameter:" dataCellStyle="Input"/>
    <tableColumn id="9" xr3:uid="{FED3BDDD-30C6-497E-B774-251356CDB50F}" name=" Heating Element Special Notes" dataCellStyle="Input"/>
    <tableColumn id="38" xr3:uid="{26E0E404-E741-4C07-ACCA-C544765054FE}" name="QTY" dataCellStyle="Input"/>
    <tableColumn id="10" xr3:uid="{1FAF006B-84D4-4B10-BE7B-404DA4DDEDF9}" name="Part Number" dataCellStyle="Input"/>
    <tableColumn id="14" xr3:uid="{21FB326C-2383-4A5A-A2D7-90B08B3A284A}" name="Manufacture" dataCellStyle="Input"/>
    <tableColumn id="37" xr3:uid="{D4CC2045-7B45-4104-A314-1B862731E852}" name="List Price at Time Quoted" dataCellStyle="Input"/>
    <tableColumn id="16" xr3:uid="{9DF381B5-F0AC-4061-B518-2C3FAB73639C}" name="Watts:" dataCellStyle="Input"/>
    <tableColumn id="17" xr3:uid="{9B3B9C78-0D91-4B91-B6C8-EC501119664D}" name="Amps:" dataCellStyle="Input"/>
    <tableColumn id="18" xr3:uid="{83E192A2-D69D-4C65-B052-FCAE6AB5CBE4}" name="Volts:" dataCellStyle="Input"/>
    <tableColumn id="19" xr3:uid="{73C7B3C3-693B-4A94-A9E2-189AA50C520A}" name="Ohms:" dataCellStyle="Input"/>
    <tableColumn id="20" xr3:uid="{817E78B1-A003-414B-B0B2-EA2687C99B9D}" name="Column1" dataDxfId="15"/>
    <tableColumn id="21" xr3:uid="{0E42FB1D-F3EA-4A88-A125-E1E313E7CA6F}" name="Watts Calculated" dataDxfId="14" dataCellStyle="Calculation">
      <calculatedColumnFormula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calculatedColumnFormula>
    </tableColumn>
    <tableColumn id="22" xr3:uid="{14D2494F-6E12-4D24-839B-80B52239D5C5}" name="Ohms Calculated" dataDxfId="13" dataCellStyle="Calculation">
      <calculatedColumnFormula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calculatedColumnFormula>
    </tableColumn>
    <tableColumn id="23" xr3:uid="{A84BD19C-2547-4728-8B55-120A17E47BAC}" name="Volts Calculated" dataDxfId="12" dataCellStyle="Calculation">
      <calculatedColumnFormula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calculatedColumnFormula>
    </tableColumn>
    <tableColumn id="24" xr3:uid="{D6AB4C4B-3ADE-45F7-A75B-C44F1EAB0E5D}" name="Amps Calculated" dataDxfId="11" dataCellStyle="Calculation">
      <calculatedColumnFormula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calculatedColumnFormula>
    </tableColumn>
    <tableColumn id="27" xr3:uid="{88D5A1CF-536C-4883-9824-7B62CBD39EE3}" name="Calculated watts/inch" dataDxfId="10" dataCellStyle="Calculation">
      <calculatedColumnFormula array="1">IFERROR(IF(ISNUMBER(Table1[[#This Row],[Watts:]]),Table1[[#This Row],[Watts:]]/Table1[[#This Row],[ Length (inches):]],IF(isnubmer(Table1[[#This Row],[Watts Calculated]]),Table1[[#This Row],[Watts Calculated]]/Table1[[#This Row],[ Length (inches):]],"")),"")</calculatedColumnFormula>
    </tableColumn>
    <tableColumn id="32" xr3:uid="{0568EC9A-1AEF-4B86-8E1A-61830EE1FE05}" name="Thermocouple Included" dataDxfId="1" dataCellStyle="Neutral"/>
    <tableColumn id="31" xr3:uid="{DD64D36C-BC57-4C4C-98DF-B2DA02BFDB14}" name="Watt Density" dataDxfId="0" dataCellStyle="Input"/>
    <tableColumn id="30" xr3:uid="{73B1B102-3EEC-470C-B653-A296A56AE26C}" name="Wires Connected" dataDxfId="9" dataCellStyle="Input"/>
    <tableColumn id="28" xr3:uid="{A82E570D-F1CB-473D-9ECF-469E4C7777E7}" name="Lead Length" dataDxfId="8" dataCellStyle="Input"/>
    <tableColumn id="29" xr3:uid="{AAC6558F-FF21-483D-80DC-904BCDF5A28E}" name="Lead Type" dataDxfId="7" dataCellStyle="Input"/>
    <tableColumn id="7" xr3:uid="{18D72815-4FD1-418B-8A50-D96AD56E9AEA}" name="Lead Material" dataDxfId="6" dataCellStyle="Input"/>
    <tableColumn id="5" xr3:uid="{8926CAF7-D0D5-4DAD-816B-D064970463D7}" name="Column5" dataDxfId="5" dataCellStyle="Input"/>
    <tableColumn id="6" xr3:uid="{2D326D58-F108-49B9-A82B-5FB287213EFF}" name="Text Join" dataDxfId="4" dataCellStyle="Calculation">
      <calculatedColumnFormula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calculatedColumnFormula>
    </tableColumn>
    <tableColumn id="35" xr3:uid="{DA22ACEA-6B41-4CEB-82B6-6E6E7B6B3D83}" name="3Phase to Single Phase" dataDxfId="3" dataCellStyle="Calculation">
      <calculatedColumnFormula>IFERROR(Table1[[#This Row],[Amps Calculated]]/1.77,"")</calculatedColumnFormula>
    </tableColumn>
    <tableColumn id="36" xr3:uid="{7ADC99AC-553D-4CB1-B30C-9690844236C1}" name="Column3" dataDxfId="2" dataCellStyle="Calculation">
      <calculatedColumnFormula>IFERROR(Table1[[#This Row],[3Phase to Single Phase]]/0.7,"")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38A484-AD27-4C1D-80E8-5484C5289B2E}" name="InstrumentLetters_ID" displayName="InstrumentLetters_ID" ref="B3:F82" totalsRowShown="0">
  <autoFilter ref="B3:F82" xr:uid="{DB38A484-AD27-4C1D-80E8-5484C5289B2E}"/>
  <tableColumns count="5">
    <tableColumn id="5" xr3:uid="{A80F9A36-F8E8-4F02-B400-B596AC844E27}" name="Letter Representation"/>
    <tableColumn id="1" xr3:uid="{A8536465-7697-4C9C-A877-1514CFCFCABB}" name="Letter(s) Used"/>
    <tableColumn id="2" xr3:uid="{EC0DDDE6-A215-4A96-A2C0-AE86B4DEBB3B}" name="Variable Meaning"/>
    <tableColumn id="3" xr3:uid="{AAE0F1B6-525A-4E2D-A765-AC34BCA83710}" name="Succeeding Letters"/>
    <tableColumn id="4" xr3:uid="{53D1ACB1-9E33-498C-BCE8-3F89DACC160B}" name="Column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7" dT="2022-04-12T14:57:04.41" personId="{F2A9AB99-7A10-4575-8A49-585D8939322B}" id="{8F596D6E-FB03-4A2B-A516-B4811C09F47D}">
    <text>Specific Model not needed but for consistency its spare parts recommended</text>
  </threadedComment>
  <threadedComment ref="O89" dT="2022-04-12T15:09:59.98" personId="{F2A9AB99-7A10-4575-8A49-585D8939322B}" id="{3D3AC91D-4368-488B-86D8-C7C876D4529F}">
    <text>Can also be GMB632PC15A</text>
  </threadedComment>
  <threadedComment ref="O90" dT="2022-04-12T15:09:59.98" personId="{F2A9AB99-7A10-4575-8A49-585D8939322B}" id="{2B3C0F9E-B217-4387-83E2-B5A101B0A0B3}">
    <text>Can also be GMB632PC15A</text>
  </threadedComment>
  <threadedComment ref="O91" dT="2022-04-12T15:09:59.98" personId="{F2A9AB99-7A10-4575-8A49-585D8939322B}" id="{57EF54C0-CC9C-44C0-9E1E-40F5FB46414E}">
    <text>Can also be GMB632PC15A</text>
  </threadedComment>
  <threadedComment ref="O92" dT="2022-04-12T15:09:59.98" personId="{F2A9AB99-7A10-4575-8A49-585D8939322B}" id="{93FCE42C-6985-4CCE-88BA-52BC24DDCEE3}">
    <text>Can also be GMB632PC15A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5657A-E8AA-47A2-A82B-FE73FF2B4C7A}">
  <dimension ref="A1:AN160"/>
  <sheetViews>
    <sheetView tabSelected="1" zoomScale="70" zoomScaleNormal="70" workbookViewId="0">
      <selection activeCell="L49" sqref="L49"/>
    </sheetView>
  </sheetViews>
  <sheetFormatPr defaultRowHeight="14.6" x14ac:dyDescent="0.4"/>
  <cols>
    <col min="1" max="1" width="23" bestFit="1" customWidth="1"/>
    <col min="2" max="2" width="33.53515625" bestFit="1" customWidth="1"/>
    <col min="3" max="3" width="21.61328125" bestFit="1" customWidth="1"/>
    <col min="4" max="4" width="11" customWidth="1"/>
    <col min="5" max="5" width="19.3046875" bestFit="1" customWidth="1"/>
    <col min="6" max="6" width="14.921875" bestFit="1" customWidth="1"/>
    <col min="7" max="8" width="11.15234375" customWidth="1"/>
    <col min="9" max="9" width="14" customWidth="1"/>
    <col min="10" max="10" width="46.3828125" customWidth="1"/>
    <col min="11" max="11" width="11" customWidth="1"/>
    <col min="12" max="12" width="87.69140625" bestFit="1" customWidth="1"/>
    <col min="13" max="13" width="11" customWidth="1"/>
    <col min="15" max="15" width="25" bestFit="1" customWidth="1"/>
    <col min="17" max="17" width="23.15234375" bestFit="1" customWidth="1"/>
    <col min="18" max="18" width="12.3828125" customWidth="1"/>
    <col min="19" max="20" width="9.3046875" bestFit="1" customWidth="1"/>
    <col min="21" max="21" width="13.921875" customWidth="1"/>
    <col min="22" max="22" width="9.3046875" bestFit="1" customWidth="1"/>
    <col min="24" max="24" width="9.3046875" bestFit="1" customWidth="1"/>
    <col min="25" max="25" width="9.84375" bestFit="1" customWidth="1"/>
    <col min="26" max="26" width="21.23046875" bestFit="1" customWidth="1"/>
    <col min="28" max="28" width="12" bestFit="1" customWidth="1"/>
    <col min="29" max="29" width="11.4609375" bestFit="1" customWidth="1"/>
    <col min="30" max="30" width="12" bestFit="1" customWidth="1"/>
    <col min="31" max="31" width="25.3046875" bestFit="1" customWidth="1"/>
    <col min="32" max="32" width="11.07421875" bestFit="1" customWidth="1"/>
    <col min="36" max="36" width="14.69140625" bestFit="1" customWidth="1"/>
    <col min="40" max="40" width="9.84375" bestFit="1" customWidth="1"/>
    <col min="41" max="41" width="23.23046875" bestFit="1" customWidth="1"/>
    <col min="42" max="42" width="11.61328125" bestFit="1" customWidth="1"/>
    <col min="43" max="43" width="13.921875" bestFit="1" customWidth="1"/>
  </cols>
  <sheetData>
    <row r="1" spans="1:37" ht="18.899999999999999" thickBot="1" x14ac:dyDescent="0.55000000000000004">
      <c r="R1" s="22" t="s">
        <v>167</v>
      </c>
      <c r="S1" s="23"/>
      <c r="T1" s="23"/>
      <c r="U1" s="23"/>
      <c r="V1" s="23"/>
      <c r="W1" s="23"/>
      <c r="X1" s="23"/>
      <c r="Y1" s="23"/>
      <c r="Z1" s="23"/>
      <c r="AA1" s="24"/>
    </row>
    <row r="2" spans="1:37" ht="29.15" x14ac:dyDescent="0.4">
      <c r="A2" t="s">
        <v>0</v>
      </c>
      <c r="B2" t="s">
        <v>1</v>
      </c>
      <c r="C2" t="s">
        <v>32</v>
      </c>
      <c r="D2" s="3" t="s">
        <v>27</v>
      </c>
      <c r="E2" t="s">
        <v>26</v>
      </c>
      <c r="F2" t="s">
        <v>29</v>
      </c>
      <c r="G2" t="s">
        <v>25</v>
      </c>
      <c r="H2" t="s">
        <v>24</v>
      </c>
      <c r="I2" t="s">
        <v>2</v>
      </c>
      <c r="J2" t="s">
        <v>18</v>
      </c>
      <c r="K2" t="s">
        <v>168</v>
      </c>
      <c r="L2" t="s">
        <v>169</v>
      </c>
      <c r="M2" t="s">
        <v>170</v>
      </c>
      <c r="N2" t="s">
        <v>35</v>
      </c>
      <c r="O2" t="s">
        <v>33</v>
      </c>
      <c r="P2" t="s">
        <v>3</v>
      </c>
      <c r="Q2" t="s">
        <v>34</v>
      </c>
      <c r="R2" t="s">
        <v>12</v>
      </c>
      <c r="S2" t="s">
        <v>13</v>
      </c>
      <c r="T2" t="s">
        <v>14</v>
      </c>
      <c r="U2" t="s">
        <v>15</v>
      </c>
      <c r="V2" s="2" t="s">
        <v>7</v>
      </c>
      <c r="W2" t="s">
        <v>11</v>
      </c>
      <c r="X2" t="s">
        <v>10</v>
      </c>
      <c r="Y2" t="s">
        <v>9</v>
      </c>
      <c r="Z2" s="21" t="s">
        <v>8</v>
      </c>
      <c r="AA2" t="s">
        <v>17</v>
      </c>
      <c r="AB2" s="8" t="s">
        <v>20</v>
      </c>
      <c r="AC2" t="s">
        <v>21</v>
      </c>
      <c r="AD2" t="s">
        <v>31</v>
      </c>
      <c r="AE2" t="s">
        <v>30</v>
      </c>
      <c r="AF2" t="s">
        <v>19</v>
      </c>
      <c r="AG2" t="s">
        <v>166</v>
      </c>
      <c r="AH2" t="s">
        <v>22</v>
      </c>
      <c r="AI2" t="s">
        <v>4</v>
      </c>
      <c r="AJ2" t="s">
        <v>39</v>
      </c>
      <c r="AK2" t="s">
        <v>38</v>
      </c>
    </row>
    <row r="3" spans="1:37" x14ac:dyDescent="0.4">
      <c r="A3" s="6"/>
      <c r="B3" s="6"/>
      <c r="C3" s="6"/>
      <c r="D3" s="6"/>
      <c r="E3" s="6"/>
      <c r="F3" s="6"/>
      <c r="G3" s="4" t="str">
        <f>Table1[[#This Row],[Element Type]]&amp;Table1[[#This Row],[Unique Tag]]</f>
        <v/>
      </c>
      <c r="H3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" s="1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2"/>
      <c r="W3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" s="5" t="str" cm="1">
        <f t="array" aca="1" ref="AA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" s="9"/>
      <c r="AC3" s="6"/>
      <c r="AD3" s="7">
        <v>2</v>
      </c>
      <c r="AE3" s="7"/>
      <c r="AF3" s="7"/>
      <c r="AG3" s="7"/>
      <c r="AH3" s="7"/>
      <c r="AI3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" s="4" t="str">
        <f>IFERROR(Table1[[#This Row],[Amps Calculated]]/1.77,"")</f>
        <v/>
      </c>
      <c r="AK3" s="4" t="str">
        <f>IFERROR(Table1[[#This Row],[3Phase to Single Phase]]/0.7,"")</f>
        <v/>
      </c>
    </row>
    <row r="4" spans="1:37" x14ac:dyDescent="0.4">
      <c r="A4" s="6"/>
      <c r="B4" s="6"/>
      <c r="C4" s="6"/>
      <c r="D4" s="6"/>
      <c r="E4" s="6"/>
      <c r="F4" s="6"/>
      <c r="G4" s="5" t="str">
        <f>Table1[[#This Row],[Element Type]]&amp;Table1[[#This Row],[Unique Tag]]</f>
        <v/>
      </c>
      <c r="H4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" s="11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2"/>
      <c r="W4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" s="5" t="str" cm="1">
        <f t="array" aca="1" ref="AA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" s="9"/>
      <c r="AC4" s="6"/>
      <c r="AD4" s="7">
        <v>2</v>
      </c>
      <c r="AE4" s="7"/>
      <c r="AF4" s="7"/>
      <c r="AG4" s="7"/>
      <c r="AH4" s="7"/>
      <c r="AI4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" s="4" t="str">
        <f>IFERROR(Table1[[#This Row],[Amps Calculated]]/1.77,"")</f>
        <v/>
      </c>
      <c r="AK4" s="4" t="str">
        <f>IFERROR(Table1[[#This Row],[3Phase to Single Phase]]/0.7,"")</f>
        <v/>
      </c>
    </row>
    <row r="5" spans="1:37" x14ac:dyDescent="0.4">
      <c r="A5" s="6"/>
      <c r="B5" s="6"/>
      <c r="C5" s="6"/>
      <c r="D5" s="6"/>
      <c r="E5" s="6"/>
      <c r="F5" s="6"/>
      <c r="G5" s="5" t="str">
        <f>Table1[[#This Row],[Element Type]]&amp;Table1[[#This Row],[Unique Tag]]</f>
        <v/>
      </c>
      <c r="H5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" s="1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2"/>
      <c r="W5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" s="5" t="str" cm="1">
        <f t="array" aca="1" ref="AA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" s="9"/>
      <c r="AC5" s="6"/>
      <c r="AD5" s="7"/>
      <c r="AE5" s="7"/>
      <c r="AF5" s="7"/>
      <c r="AG5" s="7"/>
      <c r="AH5" s="7"/>
      <c r="AI5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" s="4" t="str">
        <f>IFERROR(Table1[[#This Row],[Amps Calculated]]/1.77,"")</f>
        <v/>
      </c>
      <c r="AK5" s="4" t="str">
        <f>IFERROR(Table1[[#This Row],[3Phase to Single Phase]]/0.7,"")</f>
        <v/>
      </c>
    </row>
    <row r="6" spans="1:37" x14ac:dyDescent="0.4">
      <c r="A6" s="6"/>
      <c r="B6" s="6"/>
      <c r="C6" s="6"/>
      <c r="D6" s="6"/>
      <c r="E6" s="6"/>
      <c r="F6" s="6"/>
      <c r="G6" s="4" t="str">
        <f>Table1[[#This Row],[Element Type]]&amp;Table1[[#This Row],[Unique Tag]]</f>
        <v/>
      </c>
      <c r="H6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" s="1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2"/>
      <c r="W6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" s="5" t="str" cm="1">
        <f t="array" aca="1" ref="AA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" s="9"/>
      <c r="AC6" s="6"/>
      <c r="AD6" s="7">
        <v>2</v>
      </c>
      <c r="AE6" s="7"/>
      <c r="AF6" s="7"/>
      <c r="AG6" s="7"/>
      <c r="AH6" s="7"/>
      <c r="AI6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" s="4" t="str">
        <f>IFERROR(Table1[[#This Row],[Amps Calculated]]/1.77,"")</f>
        <v/>
      </c>
      <c r="AK6" s="4" t="str">
        <f>IFERROR(Table1[[#This Row],[3Phase to Single Phase]]/0.7,"")</f>
        <v/>
      </c>
    </row>
    <row r="7" spans="1:37" x14ac:dyDescent="0.4">
      <c r="A7" s="6"/>
      <c r="B7" s="6"/>
      <c r="C7" s="6"/>
      <c r="D7" s="6"/>
      <c r="E7" s="6"/>
      <c r="F7" s="6"/>
      <c r="G7" s="5" t="str">
        <f>Table1[[#This Row],[Element Type]]&amp;Table1[[#This Row],[Unique Tag]]</f>
        <v/>
      </c>
      <c r="H7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2"/>
      <c r="W7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" s="5" t="str" cm="1">
        <f t="array" aca="1" ref="AA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" s="9"/>
      <c r="AC7" s="6"/>
      <c r="AD7" s="7">
        <v>2</v>
      </c>
      <c r="AE7" s="7"/>
      <c r="AF7" s="7"/>
      <c r="AG7" s="7"/>
      <c r="AH7" s="7"/>
      <c r="AI7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" s="4" t="str">
        <f>IFERROR(Table1[[#This Row],[Amps Calculated]]/1.77,"")</f>
        <v/>
      </c>
      <c r="AK7" s="4" t="str">
        <f>IFERROR(Table1[[#This Row],[3Phase to Single Phase]]/0.7,"")</f>
        <v/>
      </c>
    </row>
    <row r="8" spans="1:37" x14ac:dyDescent="0.4">
      <c r="A8" s="6"/>
      <c r="B8" s="6"/>
      <c r="C8" s="6"/>
      <c r="D8" s="6"/>
      <c r="E8" s="6"/>
      <c r="F8" s="6"/>
      <c r="G8" s="5" t="str">
        <f>Table1[[#This Row],[Element Type]]&amp;Table1[[#This Row],[Unique Tag]]</f>
        <v/>
      </c>
      <c r="H8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" s="11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2"/>
      <c r="W8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" s="5" t="str" cm="1">
        <f t="array" aca="1" ref="AA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" s="9"/>
      <c r="AC8" s="6"/>
      <c r="AD8" s="7"/>
      <c r="AE8" s="7"/>
      <c r="AF8" s="7"/>
      <c r="AG8" s="7"/>
      <c r="AH8" s="7"/>
      <c r="AI8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" s="4" t="str">
        <f>IFERROR(Table1[[#This Row],[Amps Calculated]]/1.77,"")</f>
        <v/>
      </c>
      <c r="AK8" s="4" t="str">
        <f>IFERROR(Table1[[#This Row],[3Phase to Single Phase]]/0.7,"")</f>
        <v/>
      </c>
    </row>
    <row r="9" spans="1:37" x14ac:dyDescent="0.4">
      <c r="A9" s="6"/>
      <c r="B9" s="6"/>
      <c r="C9" s="6"/>
      <c r="D9" s="6"/>
      <c r="E9" s="6"/>
      <c r="F9" s="6"/>
      <c r="G9" s="5" t="str">
        <f>Table1[[#This Row],[Element Type]]&amp;Table1[[#This Row],[Unique Tag]]</f>
        <v/>
      </c>
      <c r="H9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" s="11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"/>
      <c r="W9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" s="5" t="str" cm="1">
        <f t="array" aca="1" ref="AA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" s="9"/>
      <c r="AC9" s="6"/>
      <c r="AD9" s="7">
        <v>2</v>
      </c>
      <c r="AE9" s="7"/>
      <c r="AF9" s="7"/>
      <c r="AG9" s="7"/>
      <c r="AH9" s="7"/>
      <c r="AI9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" s="4" t="str">
        <f>IFERROR(Table1[[#This Row],[Amps Calculated]]/1.77,"")</f>
        <v/>
      </c>
      <c r="AK9" s="4" t="str">
        <f>IFERROR(Table1[[#This Row],[3Phase to Single Phase]]/0.7,"")</f>
        <v/>
      </c>
    </row>
    <row r="10" spans="1:37" x14ac:dyDescent="0.4">
      <c r="A10" s="6"/>
      <c r="B10" s="6"/>
      <c r="C10" s="6"/>
      <c r="D10" s="6"/>
      <c r="E10" s="6"/>
      <c r="F10" s="6"/>
      <c r="G10" s="4" t="str">
        <f>Table1[[#This Row],[Element Type]]&amp;Table1[[#This Row],[Unique Tag]]</f>
        <v/>
      </c>
      <c r="H10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" s="11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2"/>
      <c r="W10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" s="5" t="str" cm="1">
        <f t="array" aca="1" ref="AA1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" s="9"/>
      <c r="AC10" s="6"/>
      <c r="AD10" s="7">
        <v>2</v>
      </c>
      <c r="AE10" s="7"/>
      <c r="AF10" s="7"/>
      <c r="AG10" s="7"/>
      <c r="AH10" s="7"/>
      <c r="AI10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" s="4" t="str">
        <f>IFERROR(Table1[[#This Row],[Amps Calculated]]/1.77,"")</f>
        <v/>
      </c>
      <c r="AK10" s="4" t="str">
        <f>IFERROR(Table1[[#This Row],[3Phase to Single Phase]]/0.7,"")</f>
        <v/>
      </c>
    </row>
    <row r="11" spans="1:37" x14ac:dyDescent="0.4">
      <c r="A11" s="6"/>
      <c r="B11" s="6"/>
      <c r="C11" s="6"/>
      <c r="D11" s="6"/>
      <c r="E11" s="6"/>
      <c r="F11" s="6"/>
      <c r="G11" s="5" t="str">
        <f>Table1[[#This Row],[Element Type]]&amp;Table1[[#This Row],[Unique Tag]]</f>
        <v/>
      </c>
      <c r="H11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" s="11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2"/>
      <c r="W11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" s="5" t="str" cm="1">
        <f t="array" aca="1" ref="AA1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" s="9"/>
      <c r="AC11" s="6"/>
      <c r="AD11" s="7"/>
      <c r="AE11" s="7"/>
      <c r="AF11" s="7"/>
      <c r="AG11" s="7"/>
      <c r="AH11" s="7"/>
      <c r="AI11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" s="4" t="str">
        <f>IFERROR(Table1[[#This Row],[Amps Calculated]]/1.77,"")</f>
        <v/>
      </c>
      <c r="AK11" s="4" t="str">
        <f>IFERROR(Table1[[#This Row],[3Phase to Single Phase]]/0.7,"")</f>
        <v/>
      </c>
    </row>
    <row r="12" spans="1:37" x14ac:dyDescent="0.4">
      <c r="A12" s="6"/>
      <c r="B12" s="6"/>
      <c r="C12" s="6"/>
      <c r="D12" s="6"/>
      <c r="E12" s="6"/>
      <c r="F12" s="6"/>
      <c r="G12" s="5" t="str">
        <f>Table1[[#This Row],[Element Type]]&amp;Table1[[#This Row],[Unique Tag]]</f>
        <v/>
      </c>
      <c r="H12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" s="11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2"/>
      <c r="W12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" s="5" t="str" cm="1">
        <f t="array" aca="1" ref="AA1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" s="9"/>
      <c r="AC12" s="6"/>
      <c r="AD12" s="7">
        <v>2</v>
      </c>
      <c r="AE12" s="7"/>
      <c r="AF12" s="7"/>
      <c r="AG12" s="7"/>
      <c r="AH12" s="7"/>
      <c r="AI12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" s="4" t="str">
        <f>IFERROR(Table1[[#This Row],[Amps Calculated]]/1.77,"")</f>
        <v/>
      </c>
      <c r="AK12" s="4" t="str">
        <f>IFERROR(Table1[[#This Row],[3Phase to Single Phase]]/0.7,"")</f>
        <v/>
      </c>
    </row>
    <row r="13" spans="1:37" x14ac:dyDescent="0.4">
      <c r="A13" s="6"/>
      <c r="B13" s="6"/>
      <c r="C13" s="6"/>
      <c r="D13" s="6"/>
      <c r="E13" s="6"/>
      <c r="F13" s="6"/>
      <c r="G13" s="4" t="str">
        <f>Table1[[#This Row],[Element Type]]&amp;Table1[[#This Row],[Unique Tag]]</f>
        <v/>
      </c>
      <c r="H13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" s="11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2"/>
      <c r="W13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" s="5" t="str" cm="1">
        <f t="array" aca="1" ref="AA1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" s="9"/>
      <c r="AC13" s="6"/>
      <c r="AD13" s="7">
        <v>2</v>
      </c>
      <c r="AE13" s="7"/>
      <c r="AF13" s="7"/>
      <c r="AG13" s="7"/>
      <c r="AH13" s="7"/>
      <c r="AI13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" s="4" t="str">
        <f>IFERROR(Table1[[#This Row],[Amps Calculated]]/1.77,"")</f>
        <v/>
      </c>
      <c r="AK13" s="4" t="str">
        <f>IFERROR(Table1[[#This Row],[3Phase to Single Phase]]/0.7,"")</f>
        <v/>
      </c>
    </row>
    <row r="14" spans="1:37" x14ac:dyDescent="0.4">
      <c r="A14" s="6"/>
      <c r="B14" s="6"/>
      <c r="C14" s="6"/>
      <c r="D14" s="6"/>
      <c r="E14" s="6"/>
      <c r="F14" s="6"/>
      <c r="G14" s="5" t="str">
        <f>Table1[[#This Row],[Element Type]]&amp;Table1[[#This Row],[Unique Tag]]</f>
        <v/>
      </c>
      <c r="H14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" s="11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2"/>
      <c r="W14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" s="5" t="str" cm="1">
        <f t="array" aca="1" ref="AA1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" s="9"/>
      <c r="AC14" s="6"/>
      <c r="AD14" s="7"/>
      <c r="AE14" s="7"/>
      <c r="AF14" s="7"/>
      <c r="AG14" s="7"/>
      <c r="AH14" s="7"/>
      <c r="AI14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" s="4" t="str">
        <f>IFERROR(Table1[[#This Row],[Amps Calculated]]/1.77,"")</f>
        <v/>
      </c>
      <c r="AK14" s="4" t="str">
        <f>IFERROR(Table1[[#This Row],[3Phase to Single Phase]]/0.7,"")</f>
        <v/>
      </c>
    </row>
    <row r="15" spans="1:37" x14ac:dyDescent="0.4">
      <c r="A15" s="6"/>
      <c r="B15" s="6"/>
      <c r="C15" s="6"/>
      <c r="D15" s="6"/>
      <c r="E15" s="6"/>
      <c r="F15" s="6"/>
      <c r="G15" s="5" t="str">
        <f>Table1[[#This Row],[Element Type]]&amp;Table1[[#This Row],[Unique Tag]]</f>
        <v/>
      </c>
      <c r="H15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" s="11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2"/>
      <c r="W15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" s="5" t="str" cm="1">
        <f t="array" aca="1" ref="AA1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" s="9"/>
      <c r="AC15" s="6"/>
      <c r="AD15" s="7">
        <v>2</v>
      </c>
      <c r="AE15" s="7"/>
      <c r="AF15" s="7"/>
      <c r="AG15" s="7"/>
      <c r="AH15" s="7"/>
      <c r="AI15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" s="4" t="str">
        <f>IFERROR(Table1[[#This Row],[Amps Calculated]]/1.77,"")</f>
        <v/>
      </c>
      <c r="AK15" s="4" t="str">
        <f>IFERROR(Table1[[#This Row],[3Phase to Single Phase]]/0.7,"")</f>
        <v/>
      </c>
    </row>
    <row r="16" spans="1:37" x14ac:dyDescent="0.4">
      <c r="A16" s="6"/>
      <c r="B16" s="6"/>
      <c r="C16" s="6"/>
      <c r="D16" s="6"/>
      <c r="E16" s="6"/>
      <c r="F16" s="6"/>
      <c r="G16" s="4" t="str">
        <f>Table1[[#This Row],[Element Type]]&amp;Table1[[#This Row],[Unique Tag]]</f>
        <v/>
      </c>
      <c r="H16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6" s="11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2"/>
      <c r="W16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6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6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6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6" s="5" t="str" cm="1">
        <f t="array" aca="1" ref="AA1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6" s="9"/>
      <c r="AC16" s="6"/>
      <c r="AD16" s="7">
        <v>2</v>
      </c>
      <c r="AE16" s="7"/>
      <c r="AF16" s="7"/>
      <c r="AG16" s="7"/>
      <c r="AH16" s="7"/>
      <c r="AI16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6" s="4" t="str">
        <f>IFERROR(Table1[[#This Row],[Amps Calculated]]/1.77,"")</f>
        <v/>
      </c>
      <c r="AK16" s="4" t="str">
        <f>IFERROR(Table1[[#This Row],[3Phase to Single Phase]]/0.7,"")</f>
        <v/>
      </c>
    </row>
    <row r="17" spans="1:40" x14ac:dyDescent="0.4">
      <c r="A17" s="6"/>
      <c r="B17" s="6"/>
      <c r="C17" s="6"/>
      <c r="D17" s="6"/>
      <c r="E17" s="6"/>
      <c r="F17" s="6"/>
      <c r="G17" s="5" t="str">
        <f>Table1[[#This Row],[Element Type]]&amp;Table1[[#This Row],[Unique Tag]]</f>
        <v/>
      </c>
      <c r="H17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7" s="11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2"/>
      <c r="W17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7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7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7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7" s="5" t="str" cm="1">
        <f t="array" aca="1" ref="AA1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7" s="9"/>
      <c r="AC17" s="6"/>
      <c r="AD17" s="7"/>
      <c r="AE17" s="7"/>
      <c r="AF17" s="7"/>
      <c r="AG17" s="7"/>
      <c r="AH17" s="7"/>
      <c r="AI17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7" s="4" t="str">
        <f>IFERROR(Table1[[#This Row],[Amps Calculated]]/1.77,"")</f>
        <v/>
      </c>
      <c r="AK17" s="4" t="str">
        <f>IFERROR(Table1[[#This Row],[3Phase to Single Phase]]/0.7,"")</f>
        <v/>
      </c>
    </row>
    <row r="18" spans="1:40" x14ac:dyDescent="0.4">
      <c r="A18" s="6"/>
      <c r="B18" s="6"/>
      <c r="C18" s="6"/>
      <c r="D18" s="6"/>
      <c r="E18" s="6"/>
      <c r="F18" s="6"/>
      <c r="G18" s="4" t="str">
        <f>Table1[[#This Row],[Element Type]]&amp;Table1[[#This Row],[Unique Tag]]</f>
        <v/>
      </c>
      <c r="H18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8" s="11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2"/>
      <c r="W18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8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8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8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8" s="5" t="str" cm="1">
        <f t="array" aca="1" ref="AA1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8" s="9"/>
      <c r="AC18" s="6"/>
      <c r="AD18" s="7">
        <v>2</v>
      </c>
      <c r="AE18" s="7"/>
      <c r="AF18" s="7"/>
      <c r="AG18" s="7"/>
      <c r="AH18" s="7"/>
      <c r="AI18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8" s="4" t="str">
        <f>IFERROR(Table1[[#This Row],[Amps Calculated]]/1.77,"")</f>
        <v/>
      </c>
      <c r="AK18" s="4" t="str">
        <f>IFERROR(Table1[[#This Row],[3Phase to Single Phase]]/0.7,"")</f>
        <v/>
      </c>
    </row>
    <row r="19" spans="1:40" x14ac:dyDescent="0.4">
      <c r="A19" s="6"/>
      <c r="B19" s="6"/>
      <c r="C19" s="6"/>
      <c r="D19" s="6"/>
      <c r="E19" s="6"/>
      <c r="F19" s="6"/>
      <c r="G19" s="4" t="str">
        <f>Table1[[#This Row],[Element Type]]&amp;Table1[[#This Row],[Unique Tag]]</f>
        <v/>
      </c>
      <c r="H19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9" s="11"/>
      <c r="J19" s="6" t="s">
        <v>28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2"/>
      <c r="W19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9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9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9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9" s="5" t="str" cm="1">
        <f t="array" aca="1" ref="AA1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9" s="9"/>
      <c r="AC19" s="6"/>
      <c r="AD19" s="7">
        <v>2</v>
      </c>
      <c r="AE19" s="7"/>
      <c r="AF19" s="7"/>
      <c r="AG19" s="7"/>
      <c r="AH19" s="7"/>
      <c r="AI19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 xml:space="preserve"> Length (inches):TC</v>
      </c>
      <c r="AJ19" s="4" t="str">
        <f>IFERROR(Table1[[#This Row],[Amps Calculated]]/1.77,"")</f>
        <v/>
      </c>
      <c r="AK19" s="4" t="str">
        <f>IFERROR(Table1[[#This Row],[3Phase to Single Phase]]/0.7,"")</f>
        <v/>
      </c>
    </row>
    <row r="20" spans="1:40" x14ac:dyDescent="0.4">
      <c r="A20" s="6"/>
      <c r="B20" s="6"/>
      <c r="C20" s="6"/>
      <c r="D20" s="6"/>
      <c r="E20" s="6"/>
      <c r="F20" s="6"/>
      <c r="G20" s="4" t="str">
        <f>Table1[[#This Row],[Element Type]]&amp;Table1[[#This Row],[Unique Tag]]</f>
        <v/>
      </c>
      <c r="H20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0" s="11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2"/>
      <c r="W20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0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0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0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0" s="5" t="str" cm="1">
        <f t="array" aca="1" ref="AA2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0" s="9"/>
      <c r="AC20" s="6"/>
      <c r="AD20" s="7">
        <v>2</v>
      </c>
      <c r="AE20" s="7"/>
      <c r="AF20" s="7"/>
      <c r="AG20" s="7"/>
      <c r="AH20" s="7"/>
      <c r="AI20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0" s="4" t="str">
        <f>IFERROR(Table1[[#This Row],[Amps Calculated]]/1.77,"")</f>
        <v/>
      </c>
      <c r="AK20" s="4" t="str">
        <f>IFERROR(Table1[[#This Row],[3Phase to Single Phase]]/0.7,"")</f>
        <v/>
      </c>
    </row>
    <row r="21" spans="1:40" x14ac:dyDescent="0.4">
      <c r="A21" s="6"/>
      <c r="B21" s="6"/>
      <c r="C21" s="6"/>
      <c r="D21" s="6"/>
      <c r="E21" s="6"/>
      <c r="F21" s="6"/>
      <c r="G21" s="4" t="str">
        <f>Table1[[#This Row],[Element Type]]&amp;Table1[[#This Row],[Unique Tag]]</f>
        <v/>
      </c>
      <c r="H21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1" s="11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2"/>
      <c r="W21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1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1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1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1" s="5" t="str" cm="1">
        <f t="array" aca="1" ref="AA2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1" s="9"/>
      <c r="AC21" s="6"/>
      <c r="AD21" s="7">
        <v>2</v>
      </c>
      <c r="AE21" s="7"/>
      <c r="AF21" s="7"/>
      <c r="AG21" s="7"/>
      <c r="AH21" s="7"/>
      <c r="AI21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1" s="4" t="str">
        <f>IFERROR(Table1[[#This Row],[Amps Calculated]]/1.77,"")</f>
        <v/>
      </c>
      <c r="AK21" s="4" t="str">
        <f>IFERROR(Table1[[#This Row],[3Phase to Single Phase]]/0.7,"")</f>
        <v/>
      </c>
    </row>
    <row r="22" spans="1:40" x14ac:dyDescent="0.4">
      <c r="A22" s="6"/>
      <c r="B22" s="6"/>
      <c r="C22" s="6"/>
      <c r="D22" s="6"/>
      <c r="E22" s="6"/>
      <c r="F22" s="6"/>
      <c r="G22" s="4" t="str">
        <f>Table1[[#This Row],[Element Type]]&amp;Table1[[#This Row],[Unique Tag]]</f>
        <v/>
      </c>
      <c r="H22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2" s="11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2"/>
      <c r="W22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2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2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2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2" s="5" t="str" cm="1">
        <f t="array" aca="1" ref="AA2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2" s="9"/>
      <c r="AC22" s="6"/>
      <c r="AD22" s="7"/>
      <c r="AE22" s="7"/>
      <c r="AF22" s="7"/>
      <c r="AG22" s="7"/>
      <c r="AH22" s="7"/>
      <c r="AI22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2" s="4" t="str">
        <f>IFERROR(Table1[[#This Row],[Amps Calculated]]/1.77,"")</f>
        <v/>
      </c>
      <c r="AK22" s="4" t="str">
        <f>IFERROR(Table1[[#This Row],[3Phase to Single Phase]]/0.7,"")</f>
        <v/>
      </c>
    </row>
    <row r="23" spans="1:40" x14ac:dyDescent="0.4">
      <c r="A23" s="6"/>
      <c r="B23" s="6"/>
      <c r="C23" s="6"/>
      <c r="D23" s="6"/>
      <c r="E23" s="6"/>
      <c r="F23" s="6"/>
      <c r="G23" s="4" t="str">
        <f>Table1[[#This Row],[Element Type]]&amp;Table1[[#This Row],[Unique Tag]]</f>
        <v/>
      </c>
      <c r="H23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3" s="11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2"/>
      <c r="W23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3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3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3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3" s="5" t="str" cm="1">
        <f t="array" aca="1" ref="AA2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3" s="9"/>
      <c r="AC23" s="6"/>
      <c r="AD23" s="7"/>
      <c r="AE23" s="7"/>
      <c r="AF23" s="7"/>
      <c r="AG23" s="7"/>
      <c r="AH23" s="7"/>
      <c r="AI23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3" s="4" t="str">
        <f>IFERROR(Table1[[#This Row],[Amps Calculated]]/1.77,"")</f>
        <v/>
      </c>
      <c r="AK23" s="4" t="str">
        <f>IFERROR(Table1[[#This Row],[3Phase to Single Phase]]/0.7,"")</f>
        <v/>
      </c>
    </row>
    <row r="24" spans="1:40" x14ac:dyDescent="0.4">
      <c r="A24" s="6"/>
      <c r="B24" s="6"/>
      <c r="C24" s="6"/>
      <c r="D24" s="6"/>
      <c r="E24" s="6"/>
      <c r="F24" s="6"/>
      <c r="G24" s="4" t="str">
        <f>Table1[[#This Row],[Element Type]]&amp;Table1[[#This Row],[Unique Tag]]</f>
        <v/>
      </c>
      <c r="H24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4" s="11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"/>
      <c r="W24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4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4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4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4" s="5" t="str" cm="1">
        <f t="array" aca="1" ref="AA2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4" s="9"/>
      <c r="AC24" s="6"/>
      <c r="AD24" s="7"/>
      <c r="AE24" s="7"/>
      <c r="AF24" s="7"/>
      <c r="AG24" s="7"/>
      <c r="AH24" s="7"/>
      <c r="AI24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4" s="4" t="str">
        <f>IFERROR(Table1[[#This Row],[Amps Calculated]]/1.77,"")</f>
        <v/>
      </c>
      <c r="AK24" s="4" t="str">
        <f>IFERROR(Table1[[#This Row],[3Phase to Single Phase]]/0.7,"")</f>
        <v/>
      </c>
    </row>
    <row r="25" spans="1:40" x14ac:dyDescent="0.4">
      <c r="A25" s="6"/>
      <c r="B25" s="6"/>
      <c r="C25" s="6"/>
      <c r="D25" s="6"/>
      <c r="E25" s="6"/>
      <c r="F25" s="6"/>
      <c r="G25" s="4" t="str">
        <f>Table1[[#This Row],[Element Type]]&amp;Table1[[#This Row],[Unique Tag]]</f>
        <v/>
      </c>
      <c r="H25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5" s="11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2"/>
      <c r="W25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5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5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5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5" s="5" t="str" cm="1">
        <f t="array" aca="1" ref="AA2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5" s="9"/>
      <c r="AC25" s="6"/>
      <c r="AD25" s="7"/>
      <c r="AE25" s="7"/>
      <c r="AF25" s="7"/>
      <c r="AG25" s="7"/>
      <c r="AH25" s="7"/>
      <c r="AI25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5" s="4" t="str">
        <f>IFERROR(Table1[[#This Row],[Amps Calculated]]/1.77,"")</f>
        <v/>
      </c>
      <c r="AK25" s="4" t="str">
        <f>IFERROR(Table1[[#This Row],[3Phase to Single Phase]]/0.7,"")</f>
        <v/>
      </c>
    </row>
    <row r="26" spans="1:40" x14ac:dyDescent="0.4">
      <c r="A26" s="6"/>
      <c r="B26" s="6"/>
      <c r="C26" s="6"/>
      <c r="D26" s="6"/>
      <c r="E26" s="6"/>
      <c r="F26" s="6"/>
      <c r="G26" s="4" t="str">
        <f>Table1[[#This Row],[Element Type]]&amp;Table1[[#This Row],[Unique Tag]]</f>
        <v/>
      </c>
      <c r="H26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6" s="11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2"/>
      <c r="W26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6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6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6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6" s="5" t="str" cm="1">
        <f t="array" aca="1" ref="AA2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6" s="9"/>
      <c r="AC26" s="6"/>
      <c r="AD26" s="7"/>
      <c r="AE26" s="7"/>
      <c r="AF26" s="7"/>
      <c r="AG26" s="7"/>
      <c r="AH26" s="7"/>
      <c r="AI26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6" s="4" t="str">
        <f>IFERROR(Table1[[#This Row],[Amps Calculated]]/1.77,"")</f>
        <v/>
      </c>
      <c r="AK26" s="4" t="str">
        <f>IFERROR(Table1[[#This Row],[3Phase to Single Phase]]/0.7,"")</f>
        <v/>
      </c>
    </row>
    <row r="27" spans="1:40" x14ac:dyDescent="0.4">
      <c r="A27" s="6"/>
      <c r="B27" s="6"/>
      <c r="C27" s="6"/>
      <c r="D27" s="6"/>
      <c r="E27" s="6"/>
      <c r="F27" s="6"/>
      <c r="G27" s="4" t="str">
        <f>Table1[[#This Row],[Element Type]]&amp;Table1[[#This Row],[Unique Tag]]</f>
        <v/>
      </c>
      <c r="H27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7" s="11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2"/>
      <c r="W27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7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7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7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7" s="5" t="str" cm="1">
        <f t="array" aca="1" ref="AA2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7" s="9"/>
      <c r="AC27" s="6"/>
      <c r="AD27" s="7"/>
      <c r="AE27" s="7"/>
      <c r="AF27" s="7"/>
      <c r="AG27" s="7"/>
      <c r="AH27" s="7"/>
      <c r="AI27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7" s="4" t="str">
        <f>IFERROR(Table1[[#This Row],[Amps Calculated]]/1.77,"")</f>
        <v/>
      </c>
      <c r="AK27" s="4" t="str">
        <f>IFERROR(Table1[[#This Row],[3Phase to Single Phase]]/0.7,"")</f>
        <v/>
      </c>
    </row>
    <row r="28" spans="1:40" x14ac:dyDescent="0.4">
      <c r="A28" s="6"/>
      <c r="B28" s="6"/>
      <c r="C28" s="6"/>
      <c r="D28" s="6"/>
      <c r="E28" s="6"/>
      <c r="F28" s="6"/>
      <c r="G28" s="4" t="str">
        <f>Table1[[#This Row],[Element Type]]&amp;Table1[[#This Row],[Unique Tag]]</f>
        <v/>
      </c>
      <c r="H28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8" s="11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2"/>
      <c r="W28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8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8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8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8" s="5" t="str" cm="1">
        <f t="array" aca="1" ref="AA2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8" s="9"/>
      <c r="AC28" s="6"/>
      <c r="AD28" s="7"/>
      <c r="AE28" s="7"/>
      <c r="AF28" s="7"/>
      <c r="AG28" s="7"/>
      <c r="AH28" s="7"/>
      <c r="AI28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8" s="4" t="str">
        <f>IFERROR(Table1[[#This Row],[Amps Calculated]]/1.77,"")</f>
        <v/>
      </c>
      <c r="AK28" s="4" t="str">
        <f>IFERROR(Table1[[#This Row],[3Phase to Single Phase]]/0.7,"")</f>
        <v/>
      </c>
    </row>
    <row r="29" spans="1:40" x14ac:dyDescent="0.4">
      <c r="A29" s="6"/>
      <c r="B29" s="6"/>
      <c r="C29" s="6"/>
      <c r="D29" s="6"/>
      <c r="E29" s="6"/>
      <c r="F29" s="6"/>
      <c r="G29" s="4" t="str">
        <f>Table1[[#This Row],[Element Type]]&amp;Table1[[#This Row],[Unique Tag]]</f>
        <v/>
      </c>
      <c r="H29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29" s="11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2"/>
      <c r="W29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29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29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29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29" s="5" t="str" cm="1">
        <f t="array" aca="1" ref="AA2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29" s="9"/>
      <c r="AC29" s="6"/>
      <c r="AD29" s="7"/>
      <c r="AE29" s="7"/>
      <c r="AF29" s="7"/>
      <c r="AG29" s="7"/>
      <c r="AH29" s="7"/>
      <c r="AI29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29" s="4" t="str">
        <f>IFERROR(Table1[[#This Row],[Amps Calculated]]/1.77,"")</f>
        <v/>
      </c>
      <c r="AK29" s="4" t="str">
        <f>IFERROR(Table1[[#This Row],[3Phase to Single Phase]]/0.7,"")</f>
        <v/>
      </c>
    </row>
    <row r="30" spans="1:40" x14ac:dyDescent="0.4">
      <c r="A30" s="6"/>
      <c r="B30" s="6"/>
      <c r="C30" s="6"/>
      <c r="D30" s="6"/>
      <c r="E30" s="6"/>
      <c r="F30" s="6"/>
      <c r="G30" s="4" t="str">
        <f>Table1[[#This Row],[Element Type]]&amp;Table1[[#This Row],[Unique Tag]]</f>
        <v/>
      </c>
      <c r="H30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0" s="11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2"/>
      <c r="W30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0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0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0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0" s="5" t="str" cm="1">
        <f t="array" aca="1" ref="AA3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0" s="9"/>
      <c r="AC30" s="6"/>
      <c r="AD30" s="7"/>
      <c r="AE30" s="7"/>
      <c r="AF30" s="7"/>
      <c r="AG30" s="7"/>
      <c r="AH30" s="7"/>
      <c r="AI30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0" s="4" t="str">
        <f>IFERROR(Table1[[#This Row],[Amps Calculated]]/1.77,"")</f>
        <v/>
      </c>
      <c r="AK30" s="4" t="str">
        <f>IFERROR(Table1[[#This Row],[3Phase to Single Phase]]/0.7,"")</f>
        <v/>
      </c>
    </row>
    <row r="31" spans="1:40" x14ac:dyDescent="0.4">
      <c r="A31" s="6"/>
      <c r="B31" s="6"/>
      <c r="C31" s="6"/>
      <c r="D31" s="6"/>
      <c r="E31" s="6"/>
      <c r="F31" s="6"/>
      <c r="G31" s="5" t="str">
        <f>Table1[[#This Row],[Element Type]]&amp;Table1[[#This Row],[Unique Tag]]</f>
        <v/>
      </c>
      <c r="H31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1" s="11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2"/>
      <c r="W31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1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1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1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1" s="5" t="str" cm="1">
        <f t="array" aca="1" ref="AA3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1" s="9"/>
      <c r="AC31" s="6"/>
      <c r="AD31" s="7"/>
      <c r="AE31" s="7"/>
      <c r="AF31" s="7"/>
      <c r="AG31" s="7"/>
      <c r="AH31" s="7"/>
      <c r="AI31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1" s="4" t="str">
        <f>IFERROR(Table1[[#This Row],[Amps Calculated]]/1.77,"")</f>
        <v/>
      </c>
      <c r="AK31" s="4" t="str">
        <f>IFERROR(Table1[[#This Row],[3Phase to Single Phase]]/0.7,"")</f>
        <v/>
      </c>
      <c r="AM31">
        <f>R32*20</f>
        <v>0</v>
      </c>
      <c r="AN31" t="e">
        <f>Z32*200</f>
        <v>#VALUE!</v>
      </c>
    </row>
    <row r="32" spans="1:40" x14ac:dyDescent="0.4">
      <c r="A32" s="6"/>
      <c r="B32" s="6"/>
      <c r="C32" s="6"/>
      <c r="D32" s="6"/>
      <c r="E32" s="6"/>
      <c r="F32" s="6"/>
      <c r="G32" s="5" t="str">
        <f>Table1[[#This Row],[Element Type]]&amp;Table1[[#This Row],[Unique Tag]]</f>
        <v/>
      </c>
      <c r="H32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2" s="11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2"/>
      <c r="W32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2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2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2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2" s="5" t="str" cm="1">
        <f t="array" aca="1" ref="AA3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2" s="9"/>
      <c r="AC32" s="6"/>
      <c r="AD32" s="7"/>
      <c r="AE32" s="7"/>
      <c r="AF32" s="7"/>
      <c r="AG32" s="7"/>
      <c r="AH32" s="7"/>
      <c r="AI32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2" s="4" t="str">
        <f>IFERROR(Table1[[#This Row],[Amps Calculated]]/1.77,"")</f>
        <v/>
      </c>
      <c r="AK32" s="4" t="str">
        <f>IFERROR(Table1[[#This Row],[3Phase to Single Phase]]/0.7,"")</f>
        <v/>
      </c>
      <c r="AM32">
        <f>AM31/0.293071</f>
        <v>0</v>
      </c>
    </row>
    <row r="33" spans="1:40" x14ac:dyDescent="0.4">
      <c r="A33" s="6"/>
      <c r="B33" s="6"/>
      <c r="C33" s="6"/>
      <c r="D33" s="6"/>
      <c r="E33" s="6"/>
      <c r="F33" s="6"/>
      <c r="G33" s="5" t="str">
        <f>Table1[[#This Row],[Element Type]]&amp;Table1[[#This Row],[Unique Tag]]</f>
        <v/>
      </c>
      <c r="H33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3" s="11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2"/>
      <c r="W33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3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3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3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3" s="5" t="str" cm="1">
        <f t="array" aca="1" ref="AA3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3" s="9"/>
      <c r="AC33" s="6"/>
      <c r="AD33" s="7"/>
      <c r="AE33" s="7"/>
      <c r="AF33" s="7"/>
      <c r="AG33" s="7"/>
      <c r="AH33" s="7"/>
      <c r="AI33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3" s="4" t="str">
        <f>IFERROR(Table1[[#This Row],[Amps Calculated]]/1.77,"")</f>
        <v/>
      </c>
      <c r="AK33" s="4" t="str">
        <f>IFERROR(Table1[[#This Row],[3Phase to Single Phase]]/0.7,"")</f>
        <v/>
      </c>
    </row>
    <row r="34" spans="1:40" x14ac:dyDescent="0.4">
      <c r="A34" s="6"/>
      <c r="B34" s="6"/>
      <c r="C34" s="6"/>
      <c r="D34" s="6"/>
      <c r="E34" s="6"/>
      <c r="F34" s="6"/>
      <c r="G34" s="5" t="str">
        <f>Table1[[#This Row],[Element Type]]&amp;Table1[[#This Row],[Unique Tag]]</f>
        <v/>
      </c>
      <c r="H34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4" s="11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2"/>
      <c r="W34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4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4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4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4" s="5" t="str" cm="1">
        <f t="array" aca="1" ref="AA3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4" s="9"/>
      <c r="AC34" s="6"/>
      <c r="AD34" s="7"/>
      <c r="AE34" s="7"/>
      <c r="AF34" s="7"/>
      <c r="AG34" s="7"/>
      <c r="AH34" s="7"/>
      <c r="AI34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4" s="4" t="str">
        <f>IFERROR(Table1[[#This Row],[Amps Calculated]]/1.77,"")</f>
        <v/>
      </c>
      <c r="AK34" s="4" t="str">
        <f>IFERROR(Table1[[#This Row],[3Phase to Single Phase]]/0.7,"")</f>
        <v/>
      </c>
    </row>
    <row r="35" spans="1:40" x14ac:dyDescent="0.4">
      <c r="A35" s="6"/>
      <c r="B35" s="6"/>
      <c r="C35" s="6"/>
      <c r="D35" s="6"/>
      <c r="E35" s="6"/>
      <c r="F35" s="6"/>
      <c r="G35" s="5" t="str">
        <f>Table1[[#This Row],[Element Type]]&amp;Table1[[#This Row],[Unique Tag]]</f>
        <v/>
      </c>
      <c r="H35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5" s="11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2"/>
      <c r="W35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5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5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5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5" s="5" t="str" cm="1">
        <f t="array" aca="1" ref="AA3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5" s="9"/>
      <c r="AC35" s="6"/>
      <c r="AD35" s="7"/>
      <c r="AE35" s="7"/>
      <c r="AF35" s="7"/>
      <c r="AG35" s="7"/>
      <c r="AH35" s="7"/>
      <c r="AI35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5" s="4" t="str">
        <f>IFERROR(Table1[[#This Row],[Amps Calculated]]/1.77,"")</f>
        <v/>
      </c>
      <c r="AK35" s="4" t="str">
        <f>IFERROR(Table1[[#This Row],[3Phase to Single Phase]]/0.7,"")</f>
        <v/>
      </c>
    </row>
    <row r="36" spans="1:40" x14ac:dyDescent="0.4">
      <c r="A36" s="6"/>
      <c r="B36" s="6"/>
      <c r="C36" s="6"/>
      <c r="D36" s="6"/>
      <c r="E36" s="6"/>
      <c r="F36" s="6"/>
      <c r="G36" s="5" t="str">
        <f>Table1[[#This Row],[Element Type]]&amp;Table1[[#This Row],[Unique Tag]]</f>
        <v/>
      </c>
      <c r="H36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6" s="11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2"/>
      <c r="W36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6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6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6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6" s="5" t="str" cm="1">
        <f t="array" aca="1" ref="AA3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6" s="9"/>
      <c r="AC36" s="6"/>
      <c r="AD36" s="7"/>
      <c r="AE36" s="7"/>
      <c r="AF36" s="7"/>
      <c r="AG36" s="7"/>
      <c r="AH36" s="7"/>
      <c r="AI36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6" s="4" t="str">
        <f>IFERROR(Table1[[#This Row],[Amps Calculated]]/1.77,"")</f>
        <v/>
      </c>
      <c r="AK36" s="4" t="str">
        <f>IFERROR(Table1[[#This Row],[3Phase to Single Phase]]/0.7,"")</f>
        <v/>
      </c>
    </row>
    <row r="37" spans="1:40" x14ac:dyDescent="0.4">
      <c r="A37" s="6"/>
      <c r="B37" s="6"/>
      <c r="C37" s="6"/>
      <c r="D37" s="6"/>
      <c r="E37" s="6"/>
      <c r="F37" s="6"/>
      <c r="G37" s="5" t="str">
        <f>Table1[[#This Row],[Element Type]]&amp;Table1[[#This Row],[Unique Tag]]</f>
        <v/>
      </c>
      <c r="H37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7" s="11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2"/>
      <c r="W37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7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7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7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7" s="5" t="str" cm="1">
        <f t="array" aca="1" ref="AA3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7" s="9"/>
      <c r="AC37" s="6"/>
      <c r="AD37" s="7"/>
      <c r="AE37" s="7"/>
      <c r="AF37" s="7"/>
      <c r="AG37" s="7"/>
      <c r="AH37" s="7"/>
      <c r="AI37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7" s="4" t="str">
        <f>IFERROR(Table1[[#This Row],[Amps Calculated]]/1.77,"")</f>
        <v/>
      </c>
      <c r="AK37" s="4" t="str">
        <f>IFERROR(Table1[[#This Row],[3Phase to Single Phase]]/0.7,"")</f>
        <v/>
      </c>
    </row>
    <row r="38" spans="1:40" x14ac:dyDescent="0.4">
      <c r="A38" s="6"/>
      <c r="B38" s="6"/>
      <c r="C38" s="6"/>
      <c r="D38" s="6"/>
      <c r="E38" s="6"/>
      <c r="F38" s="6"/>
      <c r="G38" s="5" t="str">
        <f>Table1[[#This Row],[Element Type]]&amp;Table1[[#This Row],[Unique Tag]]</f>
        <v/>
      </c>
      <c r="H38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8" s="11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2"/>
      <c r="W38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8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8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8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8" s="5" t="str" cm="1">
        <f t="array" aca="1" ref="AA3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8" s="9"/>
      <c r="AC38" s="6"/>
      <c r="AD38" s="7"/>
      <c r="AE38" s="7"/>
      <c r="AF38" s="7"/>
      <c r="AG38" s="7"/>
      <c r="AH38" s="7"/>
      <c r="AI38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8" s="4" t="str">
        <f>IFERROR(Table1[[#This Row],[Amps Calculated]]/1.77,"")</f>
        <v/>
      </c>
      <c r="AK38" s="4" t="str">
        <f>IFERROR(Table1[[#This Row],[3Phase to Single Phase]]/0.7,"")</f>
        <v/>
      </c>
    </row>
    <row r="39" spans="1:40" x14ac:dyDescent="0.4">
      <c r="A39" s="6"/>
      <c r="B39" s="6"/>
      <c r="C39" s="6"/>
      <c r="D39" s="6"/>
      <c r="E39" s="6"/>
      <c r="F39" s="6"/>
      <c r="G39" s="5" t="str">
        <f>Table1[[#This Row],[Element Type]]&amp;Table1[[#This Row],[Unique Tag]]</f>
        <v/>
      </c>
      <c r="H39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39" s="11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2"/>
      <c r="W39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39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39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39" s="18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39" s="5" t="str" cm="1">
        <f t="array" aca="1" ref="AA3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39" s="9"/>
      <c r="AC39" s="6"/>
      <c r="AD39" s="7"/>
      <c r="AE39" s="7"/>
      <c r="AF39" s="7"/>
      <c r="AG39" s="7"/>
      <c r="AH39" s="7"/>
      <c r="AI39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39" s="4" t="str">
        <f>IFERROR(Table1[[#This Row],[Amps Calculated]]/1.77,"")</f>
        <v/>
      </c>
      <c r="AK39" s="4" t="str">
        <f>IFERROR(Table1[[#This Row],[3Phase to Single Phase]]/0.7,"")</f>
        <v/>
      </c>
      <c r="AN39" s="19" t="e">
        <f>Table1[[#This Row],[Amps Calculated]]/13</f>
        <v>#VALUE!</v>
      </c>
    </row>
    <row r="40" spans="1:40" x14ac:dyDescent="0.4">
      <c r="A40" s="6"/>
      <c r="B40" s="6"/>
      <c r="C40" s="6"/>
      <c r="D40" s="6"/>
      <c r="E40" s="6"/>
      <c r="F40" s="6"/>
      <c r="G40" s="4" t="str">
        <f>Table1[[#This Row],[Element Type]]&amp;Table1[[#This Row],[Unique Tag]]</f>
        <v/>
      </c>
      <c r="H40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0" s="11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2"/>
      <c r="W40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0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0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0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0" s="5" t="str" cm="1">
        <f t="array" aca="1" ref="AA4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0" s="9"/>
      <c r="AC40" s="6"/>
      <c r="AD40" s="7"/>
      <c r="AE40" s="7"/>
      <c r="AF40" s="7"/>
      <c r="AG40" s="7"/>
      <c r="AH40" s="7"/>
      <c r="AI40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0" s="4" t="str">
        <f>IFERROR(Table1[[#This Row],[Amps Calculated]]/1.77,"")</f>
        <v/>
      </c>
      <c r="AK40" s="4" t="str">
        <f>IFERROR(Table1[[#This Row],[3Phase to Single Phase]]/0.7,"")</f>
        <v/>
      </c>
      <c r="AN40" s="20" t="e">
        <f>AN39*0.75*0.75</f>
        <v>#VALUE!</v>
      </c>
    </row>
    <row r="41" spans="1:40" x14ac:dyDescent="0.4">
      <c r="A41" s="6"/>
      <c r="B41" s="6"/>
      <c r="C41" s="6"/>
      <c r="D41" s="6"/>
      <c r="E41" s="11"/>
      <c r="F41" s="17"/>
      <c r="G41" s="4" t="str">
        <f>Table1[[#This Row],[Element Type]]&amp;Table1[[#This Row],[Unique Tag]]</f>
        <v/>
      </c>
      <c r="H41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1" s="11"/>
      <c r="J41" s="6"/>
      <c r="K41" s="6"/>
      <c r="L41" s="6"/>
      <c r="M41" s="6"/>
      <c r="N41" s="6"/>
      <c r="O41" s="6"/>
      <c r="P41" s="6"/>
      <c r="Q41" s="6"/>
      <c r="R41" s="10"/>
      <c r="S41" s="6"/>
      <c r="T41" s="6"/>
      <c r="U41" s="6"/>
      <c r="V41" s="2"/>
      <c r="W41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1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1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1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1" s="5" t="str" cm="1">
        <f t="array" aca="1" ref="AA4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1" s="9"/>
      <c r="AC41" s="6"/>
      <c r="AD41" s="7"/>
      <c r="AE41" s="7"/>
      <c r="AF41" s="7"/>
      <c r="AG41" s="7"/>
      <c r="AH41" s="7"/>
      <c r="AI41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1" s="4" t="str">
        <f>IFERROR(Table1[[#This Row],[Amps Calculated]]/1.77,"")</f>
        <v/>
      </c>
      <c r="AK41" s="4" t="str">
        <f>IFERROR(Table1[[#This Row],[3Phase to Single Phase]]/0.7,"")</f>
        <v/>
      </c>
    </row>
    <row r="42" spans="1:40" x14ac:dyDescent="0.4">
      <c r="A42" s="6"/>
      <c r="B42" s="6"/>
      <c r="C42" s="6"/>
      <c r="D42" s="6"/>
      <c r="E42" s="11"/>
      <c r="F42" s="17"/>
      <c r="G42" s="4" t="str">
        <f>Table1[[#This Row],[Element Type]]&amp;Table1[[#This Row],[Unique Tag]]</f>
        <v/>
      </c>
      <c r="H42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2" s="11"/>
      <c r="J42" s="6"/>
      <c r="K42" s="6"/>
      <c r="L42" s="6"/>
      <c r="M42" s="6"/>
      <c r="N42" s="6"/>
      <c r="O42" s="6"/>
      <c r="P42" s="6"/>
      <c r="Q42" s="6"/>
      <c r="R42" s="10"/>
      <c r="S42" s="6"/>
      <c r="T42" s="6"/>
      <c r="U42" s="6"/>
      <c r="V42" s="2"/>
      <c r="W42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2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2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2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2" s="5" t="str" cm="1">
        <f t="array" aca="1" ref="AA4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2" s="9"/>
      <c r="AC42" s="6"/>
      <c r="AD42" s="7"/>
      <c r="AE42" s="7"/>
      <c r="AF42" s="7"/>
      <c r="AG42" s="7"/>
      <c r="AH42" s="7"/>
      <c r="AI42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2" s="4" t="str">
        <f>IFERROR(Table1[[#This Row],[Amps Calculated]]/1.77,"")</f>
        <v/>
      </c>
      <c r="AK42" s="4" t="str">
        <f>IFERROR(Table1[[#This Row],[3Phase to Single Phase]]/0.7,"")</f>
        <v/>
      </c>
    </row>
    <row r="43" spans="1:40" x14ac:dyDescent="0.4">
      <c r="A43" s="6"/>
      <c r="B43" s="6"/>
      <c r="C43" s="6"/>
      <c r="D43" s="6"/>
      <c r="E43" s="11"/>
      <c r="F43" s="17"/>
      <c r="G43" s="5" t="str">
        <f>Table1[[#This Row],[Element Type]]&amp;Table1[[#This Row],[Unique Tag]]</f>
        <v/>
      </c>
      <c r="H43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3" s="11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2"/>
      <c r="W43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3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3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3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3" s="5" t="str" cm="1">
        <f t="array" aca="1" ref="AA4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3" s="9"/>
      <c r="AC43" s="6"/>
      <c r="AD43" s="7"/>
      <c r="AE43" s="7"/>
      <c r="AF43" s="7"/>
      <c r="AG43" s="7"/>
      <c r="AH43" s="7"/>
      <c r="AI43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3" s="4" t="str">
        <f>IFERROR(Table1[[#This Row],[Amps Calculated]]/1.77,"")</f>
        <v/>
      </c>
      <c r="AK43" s="4" t="str">
        <f>IFERROR(Table1[[#This Row],[3Phase to Single Phase]]/0.7,"")</f>
        <v/>
      </c>
    </row>
    <row r="44" spans="1:40" x14ac:dyDescent="0.4">
      <c r="A44" s="6"/>
      <c r="B44" s="6"/>
      <c r="C44" s="6"/>
      <c r="D44" s="6"/>
      <c r="E44" s="11"/>
      <c r="F44" s="17"/>
      <c r="G44" s="4" t="str">
        <f>Table1[[#This Row],[Element Type]]&amp;Table1[[#This Row],[Unique Tag]]</f>
        <v/>
      </c>
      <c r="H44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4" s="11"/>
      <c r="J44" s="6"/>
      <c r="K44" s="6"/>
      <c r="L44" s="6"/>
      <c r="M44" s="6"/>
      <c r="N44" s="6"/>
      <c r="O44" s="6"/>
      <c r="P44" s="6"/>
      <c r="Q44" s="6"/>
      <c r="R44" s="10"/>
      <c r="S44" s="6"/>
      <c r="T44" s="6"/>
      <c r="U44" s="6"/>
      <c r="V44" s="2"/>
      <c r="W44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4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4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4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4" s="5" t="str" cm="1">
        <f t="array" aca="1" ref="AA4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4" s="9"/>
      <c r="AC44" s="6"/>
      <c r="AD44" s="7"/>
      <c r="AE44" s="7"/>
      <c r="AF44" s="7"/>
      <c r="AG44" s="7"/>
      <c r="AH44" s="7"/>
      <c r="AI44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4" s="4" t="str">
        <f>IFERROR(Table1[[#This Row],[Amps Calculated]]/1.77,"")</f>
        <v/>
      </c>
      <c r="AK44" s="4" t="str">
        <f>IFERROR(Table1[[#This Row],[3Phase to Single Phase]]/0.7,"")</f>
        <v/>
      </c>
    </row>
    <row r="45" spans="1:40" x14ac:dyDescent="0.4">
      <c r="A45" s="6"/>
      <c r="B45" s="6"/>
      <c r="C45" s="6"/>
      <c r="D45" s="6"/>
      <c r="E45" s="11"/>
      <c r="F45" s="17"/>
      <c r="G45" s="5" t="str">
        <f>Table1[[#This Row],[Element Type]]&amp;Table1[[#This Row],[Unique Tag]]</f>
        <v/>
      </c>
      <c r="H45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5" s="11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2"/>
      <c r="W45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5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5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5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5" s="5" t="str" cm="1">
        <f t="array" aca="1" ref="AA4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5" s="9"/>
      <c r="AC45" s="6"/>
      <c r="AD45" s="7"/>
      <c r="AE45" s="7"/>
      <c r="AF45" s="7"/>
      <c r="AG45" s="7"/>
      <c r="AH45" s="7"/>
      <c r="AI45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5" s="4" t="str">
        <f>IFERROR(Table1[[#This Row],[Amps Calculated]]/1.77,"")</f>
        <v/>
      </c>
      <c r="AK45" s="4" t="str">
        <f>IFERROR(Table1[[#This Row],[3Phase to Single Phase]]/0.7,"")</f>
        <v/>
      </c>
    </row>
    <row r="46" spans="1:40" x14ac:dyDescent="0.4">
      <c r="A46" s="6"/>
      <c r="B46" s="6"/>
      <c r="C46" s="6"/>
      <c r="D46" s="6"/>
      <c r="E46" s="11"/>
      <c r="F46" s="17"/>
      <c r="G46" s="4" t="str">
        <f>Table1[[#This Row],[Element Type]]&amp;Table1[[#This Row],[Unique Tag]]</f>
        <v/>
      </c>
      <c r="H46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6" s="11"/>
      <c r="J46" s="6"/>
      <c r="K46" s="6"/>
      <c r="L46" s="6"/>
      <c r="M46" s="6"/>
      <c r="N46" s="6"/>
      <c r="O46" s="6"/>
      <c r="P46" s="6"/>
      <c r="Q46" s="6"/>
      <c r="R46" s="10"/>
      <c r="S46" s="6"/>
      <c r="T46" s="6"/>
      <c r="U46" s="6"/>
      <c r="V46" s="2"/>
      <c r="W46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6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6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6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6" s="5" t="str" cm="1">
        <f t="array" aca="1" ref="AA4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6" s="9"/>
      <c r="AC46" s="6"/>
      <c r="AD46" s="7"/>
      <c r="AE46" s="7"/>
      <c r="AF46" s="7"/>
      <c r="AG46" s="7"/>
      <c r="AH46" s="7"/>
      <c r="AI46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6" s="4" t="str">
        <f>IFERROR(Table1[[#This Row],[Amps Calculated]]/1.77,"")</f>
        <v/>
      </c>
      <c r="AK46" s="4" t="str">
        <f>IFERROR(Table1[[#This Row],[3Phase to Single Phase]]/0.7,"")</f>
        <v/>
      </c>
    </row>
    <row r="47" spans="1:40" x14ac:dyDescent="0.4">
      <c r="A47" s="6"/>
      <c r="B47" s="6"/>
      <c r="C47" s="6"/>
      <c r="D47" s="6"/>
      <c r="E47" s="6"/>
      <c r="F47" s="17"/>
      <c r="G47" s="4" t="str">
        <f>Table1[[#This Row],[Element Type]]&amp;Table1[[#This Row],[Unique Tag]]</f>
        <v/>
      </c>
      <c r="H47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7" s="11"/>
      <c r="J47" s="6"/>
      <c r="K47" s="6"/>
      <c r="L47" s="6"/>
      <c r="M47" s="6"/>
      <c r="N47" s="6"/>
      <c r="O47" s="6"/>
      <c r="P47" s="6"/>
      <c r="Q47" s="6"/>
      <c r="R47" s="10"/>
      <c r="S47" s="6"/>
      <c r="T47" s="6"/>
      <c r="U47" s="6"/>
      <c r="V47" s="2"/>
      <c r="W47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7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7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7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7" s="5" t="str" cm="1">
        <f t="array" aca="1" ref="AA4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7" s="9"/>
      <c r="AC47" s="6"/>
      <c r="AD47" s="7"/>
      <c r="AE47" s="7"/>
      <c r="AF47" s="7"/>
      <c r="AG47" s="7"/>
      <c r="AH47" s="7"/>
      <c r="AI47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7" s="4" t="str">
        <f>IFERROR(Table1[[#This Row],[Amps Calculated]]/1.77,"")</f>
        <v/>
      </c>
      <c r="AK47" s="4" t="str">
        <f>IFERROR(Table1[[#This Row],[3Phase to Single Phase]]/0.7,"")</f>
        <v/>
      </c>
    </row>
    <row r="48" spans="1:40" x14ac:dyDescent="0.4">
      <c r="A48" s="6"/>
      <c r="B48" s="6"/>
      <c r="C48" s="6"/>
      <c r="D48" s="6"/>
      <c r="E48" s="6"/>
      <c r="F48" s="11"/>
      <c r="G48" s="5" t="str">
        <f>Table1[[#This Row],[Element Type]]&amp;Table1[[#This Row],[Unique Tag]]</f>
        <v/>
      </c>
      <c r="H48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8" s="11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2"/>
      <c r="W48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8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8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8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8" s="5" t="str" cm="1">
        <f t="array" aca="1" ref="AA4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8" s="9"/>
      <c r="AC48" s="6"/>
      <c r="AD48" s="7"/>
      <c r="AE48" s="7"/>
      <c r="AF48" s="7"/>
      <c r="AG48" s="7"/>
      <c r="AH48" s="7"/>
      <c r="AI48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8" s="4" t="str">
        <f>IFERROR(Table1[[#This Row],[Amps Calculated]]/1.77,"")</f>
        <v/>
      </c>
      <c r="AK48" s="4" t="str">
        <f>IFERROR(Table1[[#This Row],[3Phase to Single Phase]]/0.7,"")</f>
        <v/>
      </c>
    </row>
    <row r="49" spans="1:37" x14ac:dyDescent="0.4">
      <c r="A49" s="6"/>
      <c r="B49" s="6"/>
      <c r="C49" s="6"/>
      <c r="D49" s="6"/>
      <c r="E49" s="6"/>
      <c r="F49" s="11"/>
      <c r="G49" s="5" t="str">
        <f>Table1[[#This Row],[Element Type]]&amp;Table1[[#This Row],[Unique Tag]]</f>
        <v/>
      </c>
      <c r="H49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49" s="11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2"/>
      <c r="W49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49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49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49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49" s="5" t="str" cm="1">
        <f t="array" aca="1" ref="AA4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49" s="9"/>
      <c r="AC49" s="6"/>
      <c r="AD49" s="7"/>
      <c r="AE49" s="7"/>
      <c r="AF49" s="7"/>
      <c r="AG49" s="7"/>
      <c r="AH49" s="7"/>
      <c r="AI49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49" s="4" t="str">
        <f>IFERROR(Table1[[#This Row],[Amps Calculated]]/1.77,"")</f>
        <v/>
      </c>
      <c r="AK49" s="4" t="str">
        <f>IFERROR(Table1[[#This Row],[3Phase to Single Phase]]/0.7,"")</f>
        <v/>
      </c>
    </row>
    <row r="50" spans="1:37" x14ac:dyDescent="0.4">
      <c r="A50" s="6"/>
      <c r="B50" s="6"/>
      <c r="C50" s="6"/>
      <c r="D50" s="6"/>
      <c r="E50" s="6"/>
      <c r="F50" s="11"/>
      <c r="G50" s="5" t="str">
        <f>Table1[[#This Row],[Element Type]]&amp;Table1[[#This Row],[Unique Tag]]</f>
        <v/>
      </c>
      <c r="H50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0" s="11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2"/>
      <c r="W50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0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0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0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0" s="5" t="str" cm="1">
        <f t="array" aca="1" ref="AA5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0" s="9"/>
      <c r="AC50" s="6"/>
      <c r="AD50" s="7"/>
      <c r="AE50" s="7"/>
      <c r="AF50" s="7"/>
      <c r="AG50" s="7"/>
      <c r="AH50" s="7"/>
      <c r="AI50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0" s="4" t="str">
        <f>IFERROR(Table1[[#This Row],[Amps Calculated]]/1.77,"")</f>
        <v/>
      </c>
      <c r="AK50" s="4" t="str">
        <f>IFERROR(Table1[[#This Row],[3Phase to Single Phase]]/0.7,"")</f>
        <v/>
      </c>
    </row>
    <row r="51" spans="1:37" x14ac:dyDescent="0.4">
      <c r="A51" s="6"/>
      <c r="B51" s="6"/>
      <c r="C51" s="6"/>
      <c r="D51" s="6"/>
      <c r="E51" s="6"/>
      <c r="F51" s="11"/>
      <c r="G51" s="5" t="str">
        <f>Table1[[#This Row],[Element Type]]&amp;Table1[[#This Row],[Unique Tag]]</f>
        <v/>
      </c>
      <c r="H51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1" s="11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2"/>
      <c r="W51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1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1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1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1" s="5" t="str" cm="1">
        <f t="array" aca="1" ref="AA5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1" s="9"/>
      <c r="AC51" s="6"/>
      <c r="AD51" s="7"/>
      <c r="AE51" s="7"/>
      <c r="AF51" s="7"/>
      <c r="AG51" s="7"/>
      <c r="AH51" s="7"/>
      <c r="AI51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1" s="4" t="str">
        <f>IFERROR(Table1[[#This Row],[Amps Calculated]]/1.77,"")</f>
        <v/>
      </c>
      <c r="AK51" s="4" t="str">
        <f>IFERROR(Table1[[#This Row],[3Phase to Single Phase]]/0.7,"")</f>
        <v/>
      </c>
    </row>
    <row r="52" spans="1:37" x14ac:dyDescent="0.4">
      <c r="A52" s="6"/>
      <c r="B52" s="6"/>
      <c r="C52" s="6"/>
      <c r="D52" s="6"/>
      <c r="E52" s="6"/>
      <c r="F52" s="11"/>
      <c r="G52" s="5" t="str">
        <f>Table1[[#This Row],[Element Type]]&amp;Table1[[#This Row],[Unique Tag]]</f>
        <v/>
      </c>
      <c r="H52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2" s="11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2"/>
      <c r="W52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2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2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2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2" s="5" t="str" cm="1">
        <f t="array" aca="1" ref="AA5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2" s="9"/>
      <c r="AC52" s="6"/>
      <c r="AD52" s="7"/>
      <c r="AE52" s="7"/>
      <c r="AF52" s="7"/>
      <c r="AG52" s="7"/>
      <c r="AH52" s="7"/>
      <c r="AI52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2" s="4" t="str">
        <f>IFERROR(Table1[[#This Row],[Amps Calculated]]/1.77,"")</f>
        <v/>
      </c>
      <c r="AK52" s="4" t="str">
        <f>IFERROR(Table1[[#This Row],[3Phase to Single Phase]]/0.7,"")</f>
        <v/>
      </c>
    </row>
    <row r="53" spans="1:37" x14ac:dyDescent="0.4">
      <c r="A53" s="6"/>
      <c r="B53" s="6"/>
      <c r="C53" s="6"/>
      <c r="D53" s="6"/>
      <c r="E53" s="6"/>
      <c r="F53" s="11"/>
      <c r="G53" s="5" t="str">
        <f>Table1[[#This Row],[Element Type]]&amp;Table1[[#This Row],[Unique Tag]]</f>
        <v/>
      </c>
      <c r="H53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3" s="11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2"/>
      <c r="W53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3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3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3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3" s="5" t="str" cm="1">
        <f t="array" aca="1" ref="AA5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3" s="9"/>
      <c r="AC53" s="6"/>
      <c r="AD53" s="7"/>
      <c r="AE53" s="7"/>
      <c r="AF53" s="7"/>
      <c r="AG53" s="7"/>
      <c r="AH53" s="7"/>
      <c r="AI53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3" s="4" t="str">
        <f>IFERROR(Table1[[#This Row],[Amps Calculated]]/1.77,"")</f>
        <v/>
      </c>
      <c r="AK53" s="4" t="str">
        <f>IFERROR(Table1[[#This Row],[3Phase to Single Phase]]/0.7,"")</f>
        <v/>
      </c>
    </row>
    <row r="54" spans="1:37" x14ac:dyDescent="0.4">
      <c r="A54" s="6"/>
      <c r="B54" s="6"/>
      <c r="C54" s="6"/>
      <c r="D54" s="6"/>
      <c r="E54" s="6"/>
      <c r="F54" s="11"/>
      <c r="G54" s="5" t="str">
        <f>Table1[[#This Row],[Element Type]]&amp;Table1[[#This Row],[Unique Tag]]</f>
        <v/>
      </c>
      <c r="H54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4" s="11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2"/>
      <c r="W54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4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4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4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4" s="5" t="str" cm="1">
        <f t="array" aca="1" ref="AA5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4" s="9"/>
      <c r="AC54" s="6"/>
      <c r="AD54" s="7"/>
      <c r="AE54" s="7"/>
      <c r="AF54" s="7"/>
      <c r="AG54" s="7"/>
      <c r="AH54" s="7"/>
      <c r="AI54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4" s="4" t="str">
        <f>IFERROR(Table1[[#This Row],[Amps Calculated]]/1.77,"")</f>
        <v/>
      </c>
      <c r="AK54" s="4" t="str">
        <f>IFERROR(Table1[[#This Row],[3Phase to Single Phase]]/0.7,"")</f>
        <v/>
      </c>
    </row>
    <row r="55" spans="1:37" x14ac:dyDescent="0.4">
      <c r="A55" s="6"/>
      <c r="B55" s="6"/>
      <c r="C55" s="6"/>
      <c r="D55" s="6"/>
      <c r="E55" s="6"/>
      <c r="F55" s="11"/>
      <c r="G55" s="5" t="str">
        <f>Table1[[#This Row],[Element Type]]&amp;Table1[[#This Row],[Unique Tag]]</f>
        <v/>
      </c>
      <c r="H55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5" s="11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2"/>
      <c r="W55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5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5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5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5" s="5" t="str" cm="1">
        <f t="array" aca="1" ref="AA5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5" s="9"/>
      <c r="AC55" s="6"/>
      <c r="AD55" s="7"/>
      <c r="AE55" s="7"/>
      <c r="AF55" s="7"/>
      <c r="AG55" s="7"/>
      <c r="AH55" s="7"/>
      <c r="AI55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5" s="4" t="str">
        <f>IFERROR(Table1[[#This Row],[Amps Calculated]]/1.77,"")</f>
        <v/>
      </c>
      <c r="AK55" s="4" t="str">
        <f>IFERROR(Table1[[#This Row],[3Phase to Single Phase]]/0.7,"")</f>
        <v/>
      </c>
    </row>
    <row r="56" spans="1:37" x14ac:dyDescent="0.4">
      <c r="A56" s="6"/>
      <c r="B56" s="6"/>
      <c r="C56" s="6"/>
      <c r="D56" s="6"/>
      <c r="E56" s="6"/>
      <c r="F56" s="11"/>
      <c r="G56" s="5" t="str">
        <f>Table1[[#This Row],[Element Type]]&amp;Table1[[#This Row],[Unique Tag]]</f>
        <v/>
      </c>
      <c r="H56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6" s="11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2"/>
      <c r="W56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6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6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6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6" s="5" t="str" cm="1">
        <f t="array" aca="1" ref="AA5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6" s="9"/>
      <c r="AC56" s="6"/>
      <c r="AD56" s="7"/>
      <c r="AE56" s="7"/>
      <c r="AF56" s="7"/>
      <c r="AG56" s="7"/>
      <c r="AH56" s="7"/>
      <c r="AI56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6" s="4" t="str">
        <f>IFERROR(Table1[[#This Row],[Amps Calculated]]/1.77,"")</f>
        <v/>
      </c>
      <c r="AK56" s="4" t="str">
        <f>IFERROR(Table1[[#This Row],[3Phase to Single Phase]]/0.7,"")</f>
        <v/>
      </c>
    </row>
    <row r="57" spans="1:37" x14ac:dyDescent="0.4">
      <c r="A57" s="6"/>
      <c r="B57" s="6"/>
      <c r="C57" s="6"/>
      <c r="D57" s="6"/>
      <c r="E57" s="6"/>
      <c r="F57" s="11"/>
      <c r="G57" s="5" t="str">
        <f>Table1[[#This Row],[Element Type]]&amp;Table1[[#This Row],[Unique Tag]]</f>
        <v/>
      </c>
      <c r="H57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7" s="11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2"/>
      <c r="W57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7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7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7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7" s="5" t="str" cm="1">
        <f t="array" aca="1" ref="AA5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7" s="9"/>
      <c r="AC57" s="6"/>
      <c r="AD57" s="7"/>
      <c r="AE57" s="7"/>
      <c r="AF57" s="7"/>
      <c r="AG57" s="7"/>
      <c r="AH57" s="7"/>
      <c r="AI57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7" s="4" t="str">
        <f>IFERROR(Table1[[#This Row],[Amps Calculated]]/1.77,"")</f>
        <v/>
      </c>
      <c r="AK57" s="4" t="str">
        <f>IFERROR(Table1[[#This Row],[3Phase to Single Phase]]/0.7,"")</f>
        <v/>
      </c>
    </row>
    <row r="58" spans="1:37" x14ac:dyDescent="0.4">
      <c r="A58" s="6"/>
      <c r="B58" s="6"/>
      <c r="C58" s="6"/>
      <c r="D58" s="6"/>
      <c r="E58" s="6"/>
      <c r="F58" s="17"/>
      <c r="G58" s="4" t="str">
        <f>Table1[[#This Row],[Element Type]]&amp;Table1[[#This Row],[Unique Tag]]</f>
        <v/>
      </c>
      <c r="H58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8" s="11"/>
      <c r="J58" s="6"/>
      <c r="K58" s="6"/>
      <c r="L58" s="6"/>
      <c r="M58" s="6"/>
      <c r="N58" s="6"/>
      <c r="O58" s="6"/>
      <c r="P58" s="6"/>
      <c r="Q58" s="6"/>
      <c r="R58" s="10"/>
      <c r="S58" s="6"/>
      <c r="T58" s="6"/>
      <c r="U58" s="6"/>
      <c r="V58" s="2"/>
      <c r="W58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8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8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8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8" s="5" t="str" cm="1">
        <f t="array" aca="1" ref="AA5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8" s="9"/>
      <c r="AC58" s="6"/>
      <c r="AD58" s="7"/>
      <c r="AE58" s="7"/>
      <c r="AF58" s="7"/>
      <c r="AG58" s="7"/>
      <c r="AH58" s="7"/>
      <c r="AI58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8" s="4" t="str">
        <f>IFERROR(Table1[[#This Row],[Amps Calculated]]/1.77,"")</f>
        <v/>
      </c>
      <c r="AK58" s="4" t="str">
        <f>IFERROR(Table1[[#This Row],[3Phase to Single Phase]]/0.7,"")</f>
        <v/>
      </c>
    </row>
    <row r="59" spans="1:37" x14ac:dyDescent="0.4">
      <c r="A59" s="6"/>
      <c r="B59" s="6"/>
      <c r="C59" s="6"/>
      <c r="D59" s="6"/>
      <c r="E59" s="6"/>
      <c r="F59" s="17"/>
      <c r="G59" s="4" t="str">
        <f>Table1[[#This Row],[Element Type]]&amp;Table1[[#This Row],[Unique Tag]]</f>
        <v/>
      </c>
      <c r="H59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59" s="11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2"/>
      <c r="W59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59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59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59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59" s="5" t="str" cm="1">
        <f t="array" aca="1" ref="AA5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59" s="9"/>
      <c r="AC59" s="6"/>
      <c r="AD59" s="7"/>
      <c r="AE59" s="7"/>
      <c r="AF59" s="7"/>
      <c r="AG59" s="7"/>
      <c r="AH59" s="7"/>
      <c r="AI59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59" s="4" t="str">
        <f>IFERROR(Table1[[#This Row],[Amps Calculated]]/1.77,"")</f>
        <v/>
      </c>
      <c r="AK59" s="4" t="str">
        <f>IFERROR(Table1[[#This Row],[3Phase to Single Phase]]/0.7,"")</f>
        <v/>
      </c>
    </row>
    <row r="60" spans="1:37" x14ac:dyDescent="0.4">
      <c r="A60" s="6"/>
      <c r="B60" s="6"/>
      <c r="C60" s="6"/>
      <c r="D60" s="6"/>
      <c r="E60" s="6"/>
      <c r="F60" s="17"/>
      <c r="G60" s="4" t="str">
        <f>Table1[[#This Row],[Element Type]]&amp;Table1[[#This Row],[Unique Tag]]</f>
        <v/>
      </c>
      <c r="H60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0" s="11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2"/>
      <c r="W60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0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0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0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0" s="5" t="str" cm="1">
        <f t="array" aca="1" ref="AA6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0" s="9"/>
      <c r="AC60" s="6"/>
      <c r="AD60" s="7"/>
      <c r="AE60" s="7"/>
      <c r="AF60" s="7"/>
      <c r="AG60" s="7"/>
      <c r="AH60" s="7"/>
      <c r="AI60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0" s="4" t="str">
        <f>IFERROR(Table1[[#This Row],[Amps Calculated]]/1.77,"")</f>
        <v/>
      </c>
      <c r="AK60" s="4" t="str">
        <f>IFERROR(Table1[[#This Row],[3Phase to Single Phase]]/0.7,"")</f>
        <v/>
      </c>
    </row>
    <row r="61" spans="1:37" x14ac:dyDescent="0.4">
      <c r="A61" s="6"/>
      <c r="B61" s="6"/>
      <c r="C61" s="6"/>
      <c r="D61" s="6"/>
      <c r="E61" s="6"/>
      <c r="F61" s="17"/>
      <c r="G61" s="4" t="str">
        <f>Table1[[#This Row],[Element Type]]&amp;Table1[[#This Row],[Unique Tag]]</f>
        <v/>
      </c>
      <c r="H61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1" s="11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2"/>
      <c r="W61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1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1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1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1" s="5" t="str" cm="1">
        <f t="array" aca="1" ref="AA6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1" s="9"/>
      <c r="AC61" s="6"/>
      <c r="AD61" s="7"/>
      <c r="AE61" s="7"/>
      <c r="AF61" s="7"/>
      <c r="AG61" s="7"/>
      <c r="AH61" s="7"/>
      <c r="AI61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1" s="4" t="str">
        <f>IFERROR(Table1[[#This Row],[Amps Calculated]]/1.77,"")</f>
        <v/>
      </c>
      <c r="AK61" s="4" t="str">
        <f>IFERROR(Table1[[#This Row],[3Phase to Single Phase]]/0.7,"")</f>
        <v/>
      </c>
    </row>
    <row r="62" spans="1:37" x14ac:dyDescent="0.4">
      <c r="A62" s="6"/>
      <c r="B62" s="6"/>
      <c r="C62" s="6"/>
      <c r="D62" s="6"/>
      <c r="E62" s="6"/>
      <c r="F62" s="17"/>
      <c r="G62" s="4" t="str">
        <f>Table1[[#This Row],[Element Type]]&amp;Table1[[#This Row],[Unique Tag]]</f>
        <v/>
      </c>
      <c r="H62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2" s="11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2"/>
      <c r="W62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2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2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2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2" s="5" t="str" cm="1">
        <f t="array" aca="1" ref="AA6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2" s="9"/>
      <c r="AC62" s="6"/>
      <c r="AD62" s="7"/>
      <c r="AE62" s="7"/>
      <c r="AF62" s="7"/>
      <c r="AG62" s="7"/>
      <c r="AH62" s="7"/>
      <c r="AI62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2" s="4" t="str">
        <f>IFERROR(Table1[[#This Row],[Amps Calculated]]/1.77,"")</f>
        <v/>
      </c>
      <c r="AK62" s="4" t="str">
        <f>IFERROR(Table1[[#This Row],[3Phase to Single Phase]]/0.7,"")</f>
        <v/>
      </c>
    </row>
    <row r="63" spans="1:37" x14ac:dyDescent="0.4">
      <c r="A63" s="6"/>
      <c r="B63" s="6"/>
      <c r="C63" s="6"/>
      <c r="D63" s="6"/>
      <c r="E63" s="6"/>
      <c r="F63" s="17"/>
      <c r="G63" s="4" t="str">
        <f>Table1[[#This Row],[Element Type]]&amp;Table1[[#This Row],[Unique Tag]]</f>
        <v/>
      </c>
      <c r="H63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3" s="11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2"/>
      <c r="W63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3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3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3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3" s="5" t="str" cm="1">
        <f t="array" aca="1" ref="AA6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3" s="9"/>
      <c r="AC63" s="6"/>
      <c r="AD63" s="7"/>
      <c r="AE63" s="7"/>
      <c r="AF63" s="7"/>
      <c r="AG63" s="7"/>
      <c r="AH63" s="7"/>
      <c r="AI63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3" s="4" t="str">
        <f>IFERROR(Table1[[#This Row],[Amps Calculated]]/1.77,"")</f>
        <v/>
      </c>
      <c r="AK63" s="4" t="str">
        <f>IFERROR(Table1[[#This Row],[3Phase to Single Phase]]/0.7,"")</f>
        <v/>
      </c>
    </row>
    <row r="64" spans="1:37" x14ac:dyDescent="0.4">
      <c r="A64" s="6"/>
      <c r="B64" s="6"/>
      <c r="C64" s="6"/>
      <c r="D64" s="6"/>
      <c r="E64" s="6"/>
      <c r="F64" s="17"/>
      <c r="G64" s="4" t="str">
        <f>Table1[[#This Row],[Element Type]]&amp;Table1[[#This Row],[Unique Tag]]</f>
        <v/>
      </c>
      <c r="H64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4" s="11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2"/>
      <c r="W64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4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4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4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4" s="5" t="str" cm="1">
        <f t="array" aca="1" ref="AA6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4" s="9"/>
      <c r="AC64" s="6"/>
      <c r="AD64" s="7"/>
      <c r="AE64" s="7"/>
      <c r="AF64" s="7"/>
      <c r="AG64" s="7"/>
      <c r="AH64" s="7"/>
      <c r="AI64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4" s="4" t="str">
        <f>IFERROR(Table1[[#This Row],[Amps Calculated]]/1.77,"")</f>
        <v/>
      </c>
      <c r="AK64" s="4" t="str">
        <f>IFERROR(Table1[[#This Row],[3Phase to Single Phase]]/0.7,"")</f>
        <v/>
      </c>
    </row>
    <row r="65" spans="1:37" x14ac:dyDescent="0.4">
      <c r="A65" s="6"/>
      <c r="B65" s="6"/>
      <c r="C65" s="6"/>
      <c r="D65" s="6"/>
      <c r="E65" s="6"/>
      <c r="F65" s="17"/>
      <c r="G65" s="4" t="str">
        <f>Table1[[#This Row],[Element Type]]&amp;Table1[[#This Row],[Unique Tag]]</f>
        <v/>
      </c>
      <c r="H65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5" s="11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2"/>
      <c r="W65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5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5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5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5" s="5" t="str" cm="1">
        <f t="array" aca="1" ref="AA6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5" s="9"/>
      <c r="AC65" s="6"/>
      <c r="AD65" s="7"/>
      <c r="AE65" s="7"/>
      <c r="AF65" s="7"/>
      <c r="AG65" s="7"/>
      <c r="AH65" s="7"/>
      <c r="AI65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5" s="4" t="str">
        <f>IFERROR(Table1[[#This Row],[Amps Calculated]]/1.77,"")</f>
        <v/>
      </c>
      <c r="AK65" s="4" t="str">
        <f>IFERROR(Table1[[#This Row],[3Phase to Single Phase]]/0.7,"")</f>
        <v/>
      </c>
    </row>
    <row r="66" spans="1:37" x14ac:dyDescent="0.4">
      <c r="A66" s="6"/>
      <c r="B66" s="6"/>
      <c r="C66" s="6"/>
      <c r="D66" s="6"/>
      <c r="E66" s="6"/>
      <c r="F66" s="17"/>
      <c r="G66" s="4" t="str">
        <f>Table1[[#This Row],[Element Type]]&amp;Table1[[#This Row],[Unique Tag]]</f>
        <v/>
      </c>
      <c r="H66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6" s="11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2"/>
      <c r="W66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6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6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6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6" s="5" t="str" cm="1">
        <f t="array" aca="1" ref="AA6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6" s="9"/>
      <c r="AC66" s="6"/>
      <c r="AD66" s="7"/>
      <c r="AE66" s="7"/>
      <c r="AF66" s="7"/>
      <c r="AG66" s="7"/>
      <c r="AH66" s="7"/>
      <c r="AI66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6" s="4" t="str">
        <f>IFERROR(Table1[[#This Row],[Amps Calculated]]/1.77,"")</f>
        <v/>
      </c>
      <c r="AK66" s="4" t="str">
        <f>IFERROR(Table1[[#This Row],[3Phase to Single Phase]]/0.7,"")</f>
        <v/>
      </c>
    </row>
    <row r="67" spans="1:37" x14ac:dyDescent="0.4">
      <c r="A67" s="6"/>
      <c r="B67" s="6"/>
      <c r="C67" s="6"/>
      <c r="D67" s="6"/>
      <c r="E67" s="6"/>
      <c r="F67" s="17"/>
      <c r="G67" s="4" t="str">
        <f>Table1[[#This Row],[Element Type]]&amp;Table1[[#This Row],[Unique Tag]]</f>
        <v/>
      </c>
      <c r="H67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7" s="11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2"/>
      <c r="W67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7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7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7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7" s="5" t="str" cm="1">
        <f t="array" aca="1" ref="AA6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7" s="9"/>
      <c r="AC67" s="6"/>
      <c r="AD67" s="7"/>
      <c r="AE67" s="7"/>
      <c r="AF67" s="7"/>
      <c r="AG67" s="7"/>
      <c r="AH67" s="7"/>
      <c r="AI67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7" s="4" t="str">
        <f>IFERROR(Table1[[#This Row],[Amps Calculated]]/1.77,"")</f>
        <v/>
      </c>
      <c r="AK67" s="4" t="str">
        <f>IFERROR(Table1[[#This Row],[3Phase to Single Phase]]/0.7,"")</f>
        <v/>
      </c>
    </row>
    <row r="68" spans="1:37" x14ac:dyDescent="0.4">
      <c r="A68" s="6"/>
      <c r="B68" s="6"/>
      <c r="C68" s="6"/>
      <c r="D68" s="6"/>
      <c r="E68" s="6"/>
      <c r="F68" s="11"/>
      <c r="G68" s="5" t="str">
        <f>Table1[[#This Row],[Element Type]]&amp;Table1[[#This Row],[Unique Tag]]</f>
        <v/>
      </c>
      <c r="H68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8" s="11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2"/>
      <c r="W68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8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8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8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8" s="5" t="str" cm="1">
        <f t="array" aca="1" ref="AA6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8" s="9"/>
      <c r="AC68" s="6"/>
      <c r="AD68" s="7"/>
      <c r="AE68" s="7"/>
      <c r="AF68" s="7"/>
      <c r="AG68" s="7"/>
      <c r="AH68" s="7"/>
      <c r="AI68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8" s="4" t="str">
        <f>IFERROR(Table1[[#This Row],[Amps Calculated]]/1.77,"")</f>
        <v/>
      </c>
      <c r="AK68" s="4" t="str">
        <f>IFERROR(Table1[[#This Row],[3Phase to Single Phase]]/0.7,"")</f>
        <v/>
      </c>
    </row>
    <row r="69" spans="1:37" x14ac:dyDescent="0.4">
      <c r="A69" s="6"/>
      <c r="B69" s="6"/>
      <c r="C69" s="6"/>
      <c r="D69" s="6"/>
      <c r="E69" s="6"/>
      <c r="F69" s="11"/>
      <c r="G69" s="5" t="str">
        <f>Table1[[#This Row],[Element Type]]&amp;Table1[[#This Row],[Unique Tag]]</f>
        <v/>
      </c>
      <c r="H69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69" s="11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2"/>
      <c r="W69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69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69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69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69" s="5" t="str" cm="1">
        <f t="array" aca="1" ref="AA6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69" s="9"/>
      <c r="AC69" s="6"/>
      <c r="AD69" s="7"/>
      <c r="AE69" s="7"/>
      <c r="AF69" s="7"/>
      <c r="AG69" s="7"/>
      <c r="AH69" s="7"/>
      <c r="AI69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69" s="4" t="str">
        <f>IFERROR(Table1[[#This Row],[Amps Calculated]]/1.77,"")</f>
        <v/>
      </c>
      <c r="AK69" s="4" t="str">
        <f>IFERROR(Table1[[#This Row],[3Phase to Single Phase]]/0.7,"")</f>
        <v/>
      </c>
    </row>
    <row r="70" spans="1:37" x14ac:dyDescent="0.4">
      <c r="A70" s="6"/>
      <c r="B70" s="6"/>
      <c r="C70" s="6"/>
      <c r="D70" s="6"/>
      <c r="E70" s="6"/>
      <c r="F70" s="11"/>
      <c r="G70" s="5" t="str">
        <f>Table1[[#This Row],[Element Type]]&amp;Table1[[#This Row],[Unique Tag]]</f>
        <v/>
      </c>
      <c r="H70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0" s="11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2"/>
      <c r="W70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0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0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0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0" s="5" t="str" cm="1">
        <f t="array" aca="1" ref="AA7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0" s="9"/>
      <c r="AC70" s="6"/>
      <c r="AD70" s="7"/>
      <c r="AE70" s="7"/>
      <c r="AF70" s="7"/>
      <c r="AG70" s="7"/>
      <c r="AH70" s="7"/>
      <c r="AI70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0" s="4" t="str">
        <f>IFERROR(Table1[[#This Row],[Amps Calculated]]/1.77,"")</f>
        <v/>
      </c>
      <c r="AK70" s="4" t="str">
        <f>IFERROR(Table1[[#This Row],[3Phase to Single Phase]]/0.7,"")</f>
        <v/>
      </c>
    </row>
    <row r="71" spans="1:37" x14ac:dyDescent="0.4">
      <c r="A71" s="6"/>
      <c r="B71" s="6"/>
      <c r="C71" s="6"/>
      <c r="D71" s="6"/>
      <c r="E71" s="6"/>
      <c r="F71" s="11"/>
      <c r="G71" s="5" t="str">
        <f>Table1[[#This Row],[Element Type]]&amp;Table1[[#This Row],[Unique Tag]]</f>
        <v/>
      </c>
      <c r="H71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1" s="11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2"/>
      <c r="W71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1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1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1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1" s="5" t="str" cm="1">
        <f t="array" aca="1" ref="AA7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1" s="9"/>
      <c r="AC71" s="6"/>
      <c r="AD71" s="7"/>
      <c r="AE71" s="7"/>
      <c r="AF71" s="7"/>
      <c r="AG71" s="7"/>
      <c r="AH71" s="7"/>
      <c r="AI71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1" s="4" t="str">
        <f>IFERROR(Table1[[#This Row],[Amps Calculated]]/1.77,"")</f>
        <v/>
      </c>
      <c r="AK71" s="4" t="str">
        <f>IFERROR(Table1[[#This Row],[3Phase to Single Phase]]/0.7,"")</f>
        <v/>
      </c>
    </row>
    <row r="72" spans="1:37" x14ac:dyDescent="0.4">
      <c r="A72" s="6"/>
      <c r="B72" s="6"/>
      <c r="C72" s="6"/>
      <c r="D72" s="6"/>
      <c r="E72" s="6"/>
      <c r="F72" s="11"/>
      <c r="G72" s="5" t="str">
        <f>Table1[[#This Row],[Element Type]]&amp;Table1[[#This Row],[Unique Tag]]</f>
        <v/>
      </c>
      <c r="H72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2" s="11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2"/>
      <c r="W72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2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2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2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2" s="5" t="str" cm="1">
        <f t="array" aca="1" ref="AA7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2" s="9"/>
      <c r="AC72" s="6"/>
      <c r="AD72" s="7"/>
      <c r="AE72" s="7"/>
      <c r="AF72" s="7"/>
      <c r="AG72" s="7"/>
      <c r="AH72" s="7"/>
      <c r="AI72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2" s="4" t="str">
        <f>IFERROR(Table1[[#This Row],[Amps Calculated]]/1.77,"")</f>
        <v/>
      </c>
      <c r="AK72" s="4" t="str">
        <f>IFERROR(Table1[[#This Row],[3Phase to Single Phase]]/0.7,"")</f>
        <v/>
      </c>
    </row>
    <row r="73" spans="1:37" x14ac:dyDescent="0.4">
      <c r="A73" s="6"/>
      <c r="B73" s="6"/>
      <c r="C73" s="6"/>
      <c r="D73" s="6"/>
      <c r="E73" s="6"/>
      <c r="F73" s="17"/>
      <c r="G73" s="4" t="str">
        <f>Table1[[#This Row],[Element Type]]&amp;Table1[[#This Row],[Unique Tag]]</f>
        <v/>
      </c>
      <c r="H73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3" s="11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2"/>
      <c r="W73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3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3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3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3" s="5" t="str" cm="1">
        <f t="array" aca="1" ref="AA7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3" s="9"/>
      <c r="AC73" s="6"/>
      <c r="AD73" s="7"/>
      <c r="AE73" s="7"/>
      <c r="AF73" s="7"/>
      <c r="AG73" s="7"/>
      <c r="AH73" s="7"/>
      <c r="AI73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3" s="4" t="str">
        <f>IFERROR(Table1[[#This Row],[Amps Calculated]]/1.77,"")</f>
        <v/>
      </c>
      <c r="AK73" s="4" t="str">
        <f>IFERROR(Table1[[#This Row],[3Phase to Single Phase]]/0.7,"")</f>
        <v/>
      </c>
    </row>
    <row r="74" spans="1:37" x14ac:dyDescent="0.4">
      <c r="A74" s="6"/>
      <c r="B74" s="6"/>
      <c r="C74" s="6"/>
      <c r="D74" s="6"/>
      <c r="E74" s="6"/>
      <c r="F74" s="17"/>
      <c r="G74" s="4" t="str">
        <f>Table1[[#This Row],[Element Type]]&amp;Table1[[#This Row],[Unique Tag]]</f>
        <v/>
      </c>
      <c r="H74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4" s="11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2"/>
      <c r="W74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4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4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4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4" s="5" t="str" cm="1">
        <f t="array" aca="1" ref="AA7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4" s="9"/>
      <c r="AC74" s="6"/>
      <c r="AD74" s="7"/>
      <c r="AE74" s="7"/>
      <c r="AF74" s="7"/>
      <c r="AG74" s="7"/>
      <c r="AH74" s="7"/>
      <c r="AI74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4" s="4" t="str">
        <f>IFERROR(Table1[[#This Row],[Amps Calculated]]/1.77,"")</f>
        <v/>
      </c>
      <c r="AK74" s="4" t="str">
        <f>IFERROR(Table1[[#This Row],[3Phase to Single Phase]]/0.7,"")</f>
        <v/>
      </c>
    </row>
    <row r="75" spans="1:37" x14ac:dyDescent="0.4">
      <c r="A75" s="6"/>
      <c r="B75" s="6"/>
      <c r="C75" s="6"/>
      <c r="D75" s="6"/>
      <c r="E75" s="6"/>
      <c r="F75" s="17"/>
      <c r="G75" s="4" t="str">
        <f>Table1[[#This Row],[Element Type]]&amp;Table1[[#This Row],[Unique Tag]]</f>
        <v/>
      </c>
      <c r="H75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5" s="11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2"/>
      <c r="W75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5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5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5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5" s="5" t="str" cm="1">
        <f t="array" aca="1" ref="AA7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5" s="9"/>
      <c r="AC75" s="6"/>
      <c r="AD75" s="7"/>
      <c r="AE75" s="7"/>
      <c r="AF75" s="7"/>
      <c r="AG75" s="7"/>
      <c r="AH75" s="7"/>
      <c r="AI75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5" s="4" t="str">
        <f>IFERROR(Table1[[#This Row],[Amps Calculated]]/1.77,"")</f>
        <v/>
      </c>
      <c r="AK75" s="4" t="str">
        <f>IFERROR(Table1[[#This Row],[3Phase to Single Phase]]/0.7,"")</f>
        <v/>
      </c>
    </row>
    <row r="76" spans="1:37" x14ac:dyDescent="0.4">
      <c r="A76" s="6"/>
      <c r="B76" s="6"/>
      <c r="C76" s="6"/>
      <c r="D76" s="6"/>
      <c r="E76" s="6"/>
      <c r="F76" s="17"/>
      <c r="G76" s="4" t="str">
        <f>Table1[[#This Row],[Element Type]]&amp;Table1[[#This Row],[Unique Tag]]</f>
        <v/>
      </c>
      <c r="H76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6" s="11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2"/>
      <c r="W76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6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6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6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6" s="5" t="str" cm="1">
        <f t="array" aca="1" ref="AA7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6" s="9"/>
      <c r="AC76" s="6"/>
      <c r="AD76" s="7"/>
      <c r="AE76" s="7"/>
      <c r="AF76" s="7"/>
      <c r="AG76" s="7"/>
      <c r="AH76" s="7"/>
      <c r="AI76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6" s="4" t="str">
        <f>IFERROR(Table1[[#This Row],[Amps Calculated]]/1.77,"")</f>
        <v/>
      </c>
      <c r="AK76" s="4" t="str">
        <f>IFERROR(Table1[[#This Row],[3Phase to Single Phase]]/0.7,"")</f>
        <v/>
      </c>
    </row>
    <row r="77" spans="1:37" x14ac:dyDescent="0.4">
      <c r="A77" s="6"/>
      <c r="B77" s="6"/>
      <c r="C77" s="6"/>
      <c r="D77" s="6"/>
      <c r="E77" s="6"/>
      <c r="F77" s="17"/>
      <c r="G77" s="4" t="str">
        <f>Table1[[#This Row],[Element Type]]&amp;Table1[[#This Row],[Unique Tag]]</f>
        <v/>
      </c>
      <c r="H77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7" s="11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2"/>
      <c r="W77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7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7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7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7" s="5" t="str" cm="1">
        <f t="array" aca="1" ref="AA7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7" s="9"/>
      <c r="AC77" s="6"/>
      <c r="AD77" s="7"/>
      <c r="AE77" s="7"/>
      <c r="AF77" s="7"/>
      <c r="AG77" s="7"/>
      <c r="AH77" s="7"/>
      <c r="AI77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7" s="4" t="str">
        <f>IFERROR(Table1[[#This Row],[Amps Calculated]]/1.77,"")</f>
        <v/>
      </c>
      <c r="AK77" s="4" t="str">
        <f>IFERROR(Table1[[#This Row],[3Phase to Single Phase]]/0.7,"")</f>
        <v/>
      </c>
    </row>
    <row r="78" spans="1:37" x14ac:dyDescent="0.4">
      <c r="A78" s="6"/>
      <c r="B78" s="6"/>
      <c r="C78" s="6"/>
      <c r="D78" s="6"/>
      <c r="E78" s="6"/>
      <c r="F78" s="17"/>
      <c r="G78" s="4" t="str">
        <f>Table1[[#This Row],[Element Type]]&amp;Table1[[#This Row],[Unique Tag]]</f>
        <v/>
      </c>
      <c r="H78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8" s="11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2"/>
      <c r="W78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8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8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8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8" s="5" t="str" cm="1">
        <f t="array" aca="1" ref="AA7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8" s="9"/>
      <c r="AC78" s="6"/>
      <c r="AD78" s="7"/>
      <c r="AE78" s="7"/>
      <c r="AF78" s="7"/>
      <c r="AG78" s="7"/>
      <c r="AH78" s="7"/>
      <c r="AI78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8" s="4" t="str">
        <f>IFERROR(Table1[[#This Row],[Amps Calculated]]/1.77,"")</f>
        <v/>
      </c>
      <c r="AK78" s="4" t="str">
        <f>IFERROR(Table1[[#This Row],[3Phase to Single Phase]]/0.7,"")</f>
        <v/>
      </c>
    </row>
    <row r="79" spans="1:37" x14ac:dyDescent="0.4">
      <c r="A79" s="6"/>
      <c r="B79" s="6"/>
      <c r="C79" s="6"/>
      <c r="D79" s="6"/>
      <c r="E79" s="6"/>
      <c r="F79" s="17"/>
      <c r="G79" s="4" t="str">
        <f>Table1[[#This Row],[Element Type]]&amp;Table1[[#This Row],[Unique Tag]]</f>
        <v/>
      </c>
      <c r="H79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79" s="11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2"/>
      <c r="W79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79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79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79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79" s="5" t="str" cm="1">
        <f t="array" aca="1" ref="AA7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79" s="9"/>
      <c r="AC79" s="6"/>
      <c r="AD79" s="7"/>
      <c r="AE79" s="7"/>
      <c r="AF79" s="7"/>
      <c r="AG79" s="7"/>
      <c r="AH79" s="7"/>
      <c r="AI79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79" s="4" t="str">
        <f>IFERROR(Table1[[#This Row],[Amps Calculated]]/1.77,"")</f>
        <v/>
      </c>
      <c r="AK79" s="4" t="str">
        <f>IFERROR(Table1[[#This Row],[3Phase to Single Phase]]/0.7,"")</f>
        <v/>
      </c>
    </row>
    <row r="80" spans="1:37" x14ac:dyDescent="0.4">
      <c r="A80" s="6"/>
      <c r="B80" s="6"/>
      <c r="C80" s="6"/>
      <c r="D80" s="6"/>
      <c r="E80" s="6"/>
      <c r="F80" s="17"/>
      <c r="G80" s="4" t="str">
        <f>Table1[[#This Row],[Element Type]]&amp;Table1[[#This Row],[Unique Tag]]</f>
        <v/>
      </c>
      <c r="H80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0" s="11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2"/>
      <c r="W80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0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0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0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0" s="5" t="str" cm="1">
        <f t="array" aca="1" ref="AA8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0" s="9"/>
      <c r="AC80" s="6"/>
      <c r="AD80" s="7"/>
      <c r="AE80" s="7"/>
      <c r="AF80" s="7"/>
      <c r="AG80" s="7"/>
      <c r="AH80" s="7"/>
      <c r="AI80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0" s="4" t="str">
        <f>IFERROR(Table1[[#This Row],[Amps Calculated]]/1.77,"")</f>
        <v/>
      </c>
      <c r="AK80" s="4" t="str">
        <f>IFERROR(Table1[[#This Row],[3Phase to Single Phase]]/0.7,"")</f>
        <v/>
      </c>
    </row>
    <row r="81" spans="1:37" x14ac:dyDescent="0.4">
      <c r="A81" s="6"/>
      <c r="B81" s="6"/>
      <c r="C81" s="6"/>
      <c r="D81" s="6"/>
      <c r="E81" s="6"/>
      <c r="F81" s="17"/>
      <c r="G81" s="4" t="str">
        <f>Table1[[#This Row],[Element Type]]&amp;Table1[[#This Row],[Unique Tag]]</f>
        <v/>
      </c>
      <c r="H81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1" s="11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2"/>
      <c r="W81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1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1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1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1" s="5" t="str" cm="1">
        <f t="array" aca="1" ref="AA8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1" s="9"/>
      <c r="AC81" s="6"/>
      <c r="AD81" s="7"/>
      <c r="AE81" s="7"/>
      <c r="AF81" s="7"/>
      <c r="AG81" s="7"/>
      <c r="AH81" s="7"/>
      <c r="AI81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1" s="4" t="str">
        <f>IFERROR(Table1[[#This Row],[Amps Calculated]]/1.77,"")</f>
        <v/>
      </c>
      <c r="AK81" s="4" t="str">
        <f>IFERROR(Table1[[#This Row],[3Phase to Single Phase]]/0.7,"")</f>
        <v/>
      </c>
    </row>
    <row r="82" spans="1:37" x14ac:dyDescent="0.4">
      <c r="A82" s="6"/>
      <c r="B82" s="6"/>
      <c r="C82" s="6"/>
      <c r="D82" s="6"/>
      <c r="E82" s="6"/>
      <c r="F82" s="17"/>
      <c r="G82" s="4" t="str">
        <f>Table1[[#This Row],[Element Type]]&amp;Table1[[#This Row],[Unique Tag]]</f>
        <v/>
      </c>
      <c r="H82" s="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2" s="11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2"/>
      <c r="W82" s="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2" s="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2" s="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2" s="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2" s="5" t="str" cm="1">
        <f t="array" aca="1" ref="AA8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2" s="9"/>
      <c r="AC82" s="6"/>
      <c r="AD82" s="7"/>
      <c r="AE82" s="7"/>
      <c r="AF82" s="7"/>
      <c r="AG82" s="7"/>
      <c r="AH82" s="7"/>
      <c r="AI82" s="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2" s="4" t="str">
        <f>IFERROR(Table1[[#This Row],[Amps Calculated]]/1.77,"")</f>
        <v/>
      </c>
      <c r="AK82" s="4" t="str">
        <f>IFERROR(Table1[[#This Row],[3Phase to Single Phase]]/0.7,"")</f>
        <v/>
      </c>
    </row>
    <row r="83" spans="1:37" x14ac:dyDescent="0.4">
      <c r="A83" s="13"/>
      <c r="B83" s="13"/>
      <c r="C83" s="13"/>
      <c r="D83" s="13"/>
      <c r="E83" s="6"/>
      <c r="F83" s="17"/>
      <c r="G83" s="4" t="str">
        <f>Table1[[#This Row],[Element Type]]&amp;Table1[[#This Row],[Unique Tag]]</f>
        <v/>
      </c>
      <c r="H83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3" s="6"/>
      <c r="J83" s="6"/>
      <c r="K83" s="6"/>
      <c r="L83" s="6"/>
      <c r="M83" s="6"/>
      <c r="N83" s="6"/>
      <c r="O83" s="6"/>
      <c r="P83" s="6"/>
      <c r="Q83" s="6"/>
      <c r="R83" s="13"/>
      <c r="S83" s="13"/>
      <c r="T83" s="13"/>
      <c r="U83" s="13"/>
      <c r="V83" s="2"/>
      <c r="W83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3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3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3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3" s="14" t="str" cm="1">
        <f t="array" aca="1" ref="AA8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3" s="15"/>
      <c r="AC83" s="13"/>
      <c r="AD83" s="7"/>
      <c r="AE83" s="16"/>
      <c r="AF83" s="16"/>
      <c r="AG83" s="16"/>
      <c r="AH83" s="16"/>
      <c r="AI83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3" s="4" t="str">
        <f>IFERROR(Table1[[#This Row],[Amps Calculated]]/1.77,"")</f>
        <v/>
      </c>
      <c r="AK83" s="4" t="str">
        <f>IFERROR(Table1[[#This Row],[3Phase to Single Phase]]/0.7,"")</f>
        <v/>
      </c>
    </row>
    <row r="84" spans="1:37" x14ac:dyDescent="0.4">
      <c r="A84" s="13"/>
      <c r="B84" s="13"/>
      <c r="C84" s="13"/>
      <c r="D84" s="13"/>
      <c r="E84" s="6"/>
      <c r="F84" s="17"/>
      <c r="G84" s="4" t="str">
        <f>Table1[[#This Row],[Element Type]]&amp;Table1[[#This Row],[Unique Tag]]</f>
        <v/>
      </c>
      <c r="H84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4" s="6"/>
      <c r="J84" s="6"/>
      <c r="K84" s="6"/>
      <c r="L84" s="6"/>
      <c r="M84" s="6"/>
      <c r="N84" s="6"/>
      <c r="O84" s="6"/>
      <c r="P84" s="6"/>
      <c r="Q84" s="6"/>
      <c r="R84" s="13"/>
      <c r="S84" s="13"/>
      <c r="T84" s="13"/>
      <c r="U84" s="13"/>
      <c r="V84" s="2"/>
      <c r="W84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4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4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4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4" s="14" t="str" cm="1">
        <f t="array" aca="1" ref="AA8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4" s="15"/>
      <c r="AC84" s="13"/>
      <c r="AD84" s="7"/>
      <c r="AE84" s="16"/>
      <c r="AF84" s="16"/>
      <c r="AG84" s="16"/>
      <c r="AH84" s="16"/>
      <c r="AI84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4" s="4" t="str">
        <f>IFERROR(Table1[[#This Row],[Amps Calculated]]/1.77,"")</f>
        <v/>
      </c>
      <c r="AK84" s="4" t="str">
        <f>IFERROR(Table1[[#This Row],[3Phase to Single Phase]]/0.7,"")</f>
        <v/>
      </c>
    </row>
    <row r="85" spans="1:37" x14ac:dyDescent="0.4">
      <c r="A85" s="6"/>
      <c r="B85" s="13"/>
      <c r="C85" s="13"/>
      <c r="D85" s="6"/>
      <c r="E85" s="6"/>
      <c r="F85" s="17"/>
      <c r="G85" s="4" t="str">
        <f>Table1[[#This Row],[Element Type]]&amp;Table1[[#This Row],[Unique Tag]]</f>
        <v/>
      </c>
      <c r="H85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2"/>
      <c r="W85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5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5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5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5" s="5" t="str" cm="1">
        <f t="array" aca="1" ref="AA8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5" s="12"/>
      <c r="AC85" s="6"/>
      <c r="AD85" s="7"/>
      <c r="AE85" s="7"/>
      <c r="AF85" s="7"/>
      <c r="AG85" s="7"/>
      <c r="AH85" s="7"/>
      <c r="AI85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5" s="4" t="str">
        <f>IFERROR(Table1[[#This Row],[Amps Calculated]]/1.77,"")</f>
        <v/>
      </c>
      <c r="AK85" s="4" t="str">
        <f>IFERROR(Table1[[#This Row],[3Phase to Single Phase]]/0.7,"")</f>
        <v/>
      </c>
    </row>
    <row r="86" spans="1:37" x14ac:dyDescent="0.4">
      <c r="A86" s="6"/>
      <c r="B86" s="13"/>
      <c r="C86" s="13"/>
      <c r="D86" s="6"/>
      <c r="E86" s="6"/>
      <c r="F86" s="17"/>
      <c r="G86" s="4" t="str">
        <f>Table1[[#This Row],[Element Type]]&amp;Table1[[#This Row],[Unique Tag]]</f>
        <v/>
      </c>
      <c r="H86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2"/>
      <c r="W86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6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6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6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6" s="5" t="str" cm="1">
        <f t="array" aca="1" ref="AA8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6" s="12"/>
      <c r="AC86" s="6"/>
      <c r="AD86" s="7"/>
      <c r="AE86" s="7"/>
      <c r="AF86" s="7"/>
      <c r="AG86" s="7"/>
      <c r="AH86" s="7"/>
      <c r="AI86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6" s="4" t="str">
        <f>IFERROR(Table1[[#This Row],[Amps Calculated]]/1.77,"")</f>
        <v/>
      </c>
      <c r="AK86" s="4" t="str">
        <f>IFERROR(Table1[[#This Row],[3Phase to Single Phase]]/0.7,"")</f>
        <v/>
      </c>
    </row>
    <row r="87" spans="1:37" x14ac:dyDescent="0.4">
      <c r="A87" s="6"/>
      <c r="B87" s="13"/>
      <c r="C87" s="13"/>
      <c r="D87" s="6"/>
      <c r="E87" s="6"/>
      <c r="F87" s="17"/>
      <c r="G87" s="4" t="str">
        <f>Table1[[#This Row],[Element Type]]&amp;Table1[[#This Row],[Unique Tag]]</f>
        <v/>
      </c>
      <c r="H87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2"/>
      <c r="W87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7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7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7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7" s="5" t="str" cm="1">
        <f t="array" aca="1" ref="AA8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7" s="12"/>
      <c r="AC87" s="6"/>
      <c r="AD87" s="7"/>
      <c r="AE87" s="7"/>
      <c r="AF87" s="7"/>
      <c r="AG87" s="7"/>
      <c r="AH87" s="7"/>
      <c r="AI87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7" s="4" t="str">
        <f>IFERROR(Table1[[#This Row],[Amps Calculated]]/1.77,"")</f>
        <v/>
      </c>
      <c r="AK87" s="4" t="str">
        <f>IFERROR(Table1[[#This Row],[3Phase to Single Phase]]/0.7,"")</f>
        <v/>
      </c>
    </row>
    <row r="88" spans="1:37" x14ac:dyDescent="0.4">
      <c r="A88" s="6"/>
      <c r="B88" s="13"/>
      <c r="C88" s="13"/>
      <c r="D88" s="6"/>
      <c r="E88" s="6"/>
      <c r="F88" s="17"/>
      <c r="G88" s="4" t="str">
        <f>Table1[[#This Row],[Element Type]]&amp;Table1[[#This Row],[Unique Tag]]</f>
        <v/>
      </c>
      <c r="H88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2"/>
      <c r="W88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8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8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8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8" s="5" t="str" cm="1">
        <f t="array" aca="1" ref="AA8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8" s="12"/>
      <c r="AC88" s="6"/>
      <c r="AD88" s="7"/>
      <c r="AE88" s="7"/>
      <c r="AF88" s="7"/>
      <c r="AG88" s="7"/>
      <c r="AH88" s="7"/>
      <c r="AI88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8" s="4" t="str">
        <f>IFERROR(Table1[[#This Row],[Amps Calculated]]/1.77,"")</f>
        <v/>
      </c>
      <c r="AK88" s="4" t="str">
        <f>IFERROR(Table1[[#This Row],[3Phase to Single Phase]]/0.7,"")</f>
        <v/>
      </c>
    </row>
    <row r="89" spans="1:37" x14ac:dyDescent="0.4">
      <c r="A89" s="6"/>
      <c r="B89" s="13"/>
      <c r="C89" s="13"/>
      <c r="D89" s="6"/>
      <c r="E89" s="6"/>
      <c r="F89" s="17"/>
      <c r="G89" s="4" t="str">
        <f>Table1[[#This Row],[Element Type]]&amp;Table1[[#This Row],[Unique Tag]]</f>
        <v/>
      </c>
      <c r="H89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2"/>
      <c r="W89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89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89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89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89" s="5" t="str" cm="1">
        <f t="array" aca="1" ref="AA8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89" s="12"/>
      <c r="AC89" s="6"/>
      <c r="AD89" s="7"/>
      <c r="AE89" s="7"/>
      <c r="AF89" s="7"/>
      <c r="AG89" s="7"/>
      <c r="AH89" s="7"/>
      <c r="AI89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89" s="4" t="str">
        <f>IFERROR(Table1[[#This Row],[Amps Calculated]]/1.77,"")</f>
        <v/>
      </c>
      <c r="AK89" s="4" t="str">
        <f>IFERROR(Table1[[#This Row],[3Phase to Single Phase]]/0.7,"")</f>
        <v/>
      </c>
    </row>
    <row r="90" spans="1:37" x14ac:dyDescent="0.4">
      <c r="A90" s="6"/>
      <c r="B90" s="13"/>
      <c r="C90" s="13"/>
      <c r="D90" s="6"/>
      <c r="E90" s="6"/>
      <c r="F90" s="17"/>
      <c r="G90" s="4" t="str">
        <f>Table1[[#This Row],[Element Type]]&amp;Table1[[#This Row],[Unique Tag]]</f>
        <v/>
      </c>
      <c r="H90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2"/>
      <c r="W90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0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0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0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0" s="5" t="str" cm="1">
        <f t="array" aca="1" ref="AA9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0" s="12"/>
      <c r="AC90" s="6"/>
      <c r="AD90" s="7"/>
      <c r="AE90" s="7"/>
      <c r="AF90" s="7"/>
      <c r="AG90" s="7"/>
      <c r="AH90" s="7"/>
      <c r="AI90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0" s="4" t="str">
        <f>IFERROR(Table1[[#This Row],[Amps Calculated]]/1.77,"")</f>
        <v/>
      </c>
      <c r="AK90" s="4" t="str">
        <f>IFERROR(Table1[[#This Row],[3Phase to Single Phase]]/0.7,"")</f>
        <v/>
      </c>
    </row>
    <row r="91" spans="1:37" x14ac:dyDescent="0.4">
      <c r="A91" s="6"/>
      <c r="B91" s="13"/>
      <c r="C91" s="13"/>
      <c r="D91" s="6"/>
      <c r="E91" s="6"/>
      <c r="F91" s="17"/>
      <c r="G91" s="4" t="str">
        <f>Table1[[#This Row],[Element Type]]&amp;Table1[[#This Row],[Unique Tag]]</f>
        <v/>
      </c>
      <c r="H91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2"/>
      <c r="W91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1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1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1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1" s="5" t="str" cm="1">
        <f t="array" aca="1" ref="AA9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1" s="12"/>
      <c r="AC91" s="6"/>
      <c r="AD91" s="7"/>
      <c r="AE91" s="7"/>
      <c r="AF91" s="7"/>
      <c r="AG91" s="7"/>
      <c r="AH91" s="7"/>
      <c r="AI91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1" s="4" t="str">
        <f>IFERROR(Table1[[#This Row],[Amps Calculated]]/1.77,"")</f>
        <v/>
      </c>
      <c r="AK91" s="4" t="str">
        <f>IFERROR(Table1[[#This Row],[3Phase to Single Phase]]/0.7,"")</f>
        <v/>
      </c>
    </row>
    <row r="92" spans="1:37" x14ac:dyDescent="0.4">
      <c r="A92" s="6"/>
      <c r="B92" s="13"/>
      <c r="C92" s="13"/>
      <c r="D92" s="6"/>
      <c r="E92" s="6"/>
      <c r="F92" s="17"/>
      <c r="G92" s="4" t="str">
        <f>Table1[[#This Row],[Element Type]]&amp;Table1[[#This Row],[Unique Tag]]</f>
        <v/>
      </c>
      <c r="H92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2"/>
      <c r="W92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2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2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2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2" s="5" t="str" cm="1">
        <f t="array" aca="1" ref="AA9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2" s="12"/>
      <c r="AC92" s="6"/>
      <c r="AD92" s="7"/>
      <c r="AE92" s="7"/>
      <c r="AF92" s="7"/>
      <c r="AG92" s="7"/>
      <c r="AH92" s="7"/>
      <c r="AI92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2" s="4" t="str">
        <f>IFERROR(Table1[[#This Row],[Amps Calculated]]/1.77,"")</f>
        <v/>
      </c>
      <c r="AK92" s="4" t="str">
        <f>IFERROR(Table1[[#This Row],[3Phase to Single Phase]]/0.7,"")</f>
        <v/>
      </c>
    </row>
    <row r="93" spans="1:37" x14ac:dyDescent="0.4">
      <c r="A93" s="13"/>
      <c r="B93" s="13"/>
      <c r="C93" s="13"/>
      <c r="D93" s="13"/>
      <c r="E93" s="13"/>
      <c r="F93" s="13"/>
      <c r="G93" t="str">
        <f>Table1[[#This Row],[Element Type]]&amp;Table1[[#This Row],[Unique Tag]]</f>
        <v/>
      </c>
      <c r="H93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3" s="6"/>
      <c r="J93" s="6"/>
      <c r="K93" s="6"/>
      <c r="L93" s="6"/>
      <c r="M93" s="6"/>
      <c r="N93" s="6"/>
      <c r="O93" s="6"/>
      <c r="P93" s="6"/>
      <c r="Q93" s="6"/>
      <c r="R93" s="13"/>
      <c r="S93" s="13"/>
      <c r="T93" s="13"/>
      <c r="U93" s="13"/>
      <c r="V93" s="2"/>
      <c r="W93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3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3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3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3" s="14" t="str" cm="1">
        <f t="array" aca="1" ref="AA9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3" s="15"/>
      <c r="AC93" s="13"/>
      <c r="AD93" s="7"/>
      <c r="AE93" s="16"/>
      <c r="AF93" s="16"/>
      <c r="AG93" s="16"/>
      <c r="AH93" s="16"/>
      <c r="AI93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3" s="4" t="str">
        <f>IFERROR(Table1[[#This Row],[Amps Calculated]]/1.77,"")</f>
        <v/>
      </c>
      <c r="AK93" s="4" t="str">
        <f>IFERROR(Table1[[#This Row],[3Phase to Single Phase]]/0.7,"")</f>
        <v/>
      </c>
    </row>
    <row r="94" spans="1:37" x14ac:dyDescent="0.4">
      <c r="A94" s="13"/>
      <c r="B94" s="13"/>
      <c r="C94" s="13"/>
      <c r="D94" s="13"/>
      <c r="E94" s="6"/>
      <c r="F94" s="6"/>
      <c r="G94" t="str">
        <f>Table1[[#This Row],[Element Type]]&amp;Table1[[#This Row],[Unique Tag]]</f>
        <v/>
      </c>
      <c r="H94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4" s="6"/>
      <c r="J94" s="6"/>
      <c r="K94" s="6"/>
      <c r="L94" s="6"/>
      <c r="M94" s="6"/>
      <c r="N94" s="6"/>
      <c r="O94" s="6"/>
      <c r="P94" s="6"/>
      <c r="Q94" s="6"/>
      <c r="R94" s="13"/>
      <c r="S94" s="13"/>
      <c r="T94" s="13"/>
      <c r="U94" s="13"/>
      <c r="V94" s="2"/>
      <c r="W94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4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4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4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4" s="14" t="str" cm="1">
        <f t="array" aca="1" ref="AA9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4" s="15"/>
      <c r="AC94" s="13"/>
      <c r="AD94" s="7"/>
      <c r="AE94" s="16"/>
      <c r="AF94" s="16"/>
      <c r="AG94" s="16"/>
      <c r="AH94" s="16"/>
      <c r="AI94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4" s="4" t="str">
        <f>IFERROR(Table1[[#This Row],[Amps Calculated]]/1.77,"")</f>
        <v/>
      </c>
      <c r="AK94" s="4" t="str">
        <f>IFERROR(Table1[[#This Row],[3Phase to Single Phase]]/0.7,"")</f>
        <v/>
      </c>
    </row>
    <row r="95" spans="1:37" x14ac:dyDescent="0.4">
      <c r="A95" s="13"/>
      <c r="B95" s="13"/>
      <c r="C95" s="13"/>
      <c r="D95" s="13"/>
      <c r="E95" s="6"/>
      <c r="F95" s="6"/>
      <c r="G95" t="str">
        <f>Table1[[#This Row],[Element Type]]&amp;Table1[[#This Row],[Unique Tag]]</f>
        <v/>
      </c>
      <c r="H95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5" s="6"/>
      <c r="J95" s="6"/>
      <c r="K95" s="6"/>
      <c r="L95" s="6"/>
      <c r="M95" s="6"/>
      <c r="N95" s="6"/>
      <c r="O95" s="6"/>
      <c r="P95" s="6"/>
      <c r="Q95" s="6"/>
      <c r="R95" s="13"/>
      <c r="S95" s="13"/>
      <c r="T95" s="13"/>
      <c r="U95" s="13"/>
      <c r="V95" s="2"/>
      <c r="W95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5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5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5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5" s="14" t="str" cm="1">
        <f t="array" aca="1" ref="AA9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5" s="15"/>
      <c r="AC95" s="13"/>
      <c r="AD95" s="7"/>
      <c r="AE95" s="16"/>
      <c r="AF95" s="16"/>
      <c r="AG95" s="16"/>
      <c r="AH95" s="16"/>
      <c r="AI95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5" s="4" t="str">
        <f>IFERROR(Table1[[#This Row],[Amps Calculated]]/1.77,"")</f>
        <v/>
      </c>
      <c r="AK95" s="4" t="str">
        <f>IFERROR(Table1[[#This Row],[3Phase to Single Phase]]/0.7,"")</f>
        <v/>
      </c>
    </row>
    <row r="96" spans="1:37" x14ac:dyDescent="0.4">
      <c r="A96" s="13"/>
      <c r="B96" s="13"/>
      <c r="C96" s="13"/>
      <c r="D96" s="13"/>
      <c r="E96" s="6"/>
      <c r="F96" s="6"/>
      <c r="G96" t="str">
        <f>Table1[[#This Row],[Element Type]]&amp;Table1[[#This Row],[Unique Tag]]</f>
        <v/>
      </c>
      <c r="H96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6" s="6"/>
      <c r="J96" s="6"/>
      <c r="K96" s="6"/>
      <c r="L96" s="6"/>
      <c r="M96" s="6"/>
      <c r="N96" s="6"/>
      <c r="O96" s="6"/>
      <c r="P96" s="6"/>
      <c r="Q96" s="6"/>
      <c r="R96" s="13"/>
      <c r="S96" s="13"/>
      <c r="T96" s="13"/>
      <c r="U96" s="13"/>
      <c r="V96" s="2"/>
      <c r="W96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6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6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6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6" s="14" t="str" cm="1">
        <f t="array" aca="1" ref="AA9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6" s="15"/>
      <c r="AC96" s="13"/>
      <c r="AD96" s="7"/>
      <c r="AE96" s="16"/>
      <c r="AF96" s="16"/>
      <c r="AG96" s="16"/>
      <c r="AH96" s="16"/>
      <c r="AI96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6" s="4" t="str">
        <f>IFERROR(Table1[[#This Row],[Amps Calculated]]/1.77,"")</f>
        <v/>
      </c>
      <c r="AK96" s="4" t="str">
        <f>IFERROR(Table1[[#This Row],[3Phase to Single Phase]]/0.7,"")</f>
        <v/>
      </c>
    </row>
    <row r="97" spans="1:37" x14ac:dyDescent="0.4">
      <c r="A97" s="13"/>
      <c r="B97" s="13"/>
      <c r="C97" s="13"/>
      <c r="D97" s="13"/>
      <c r="E97" s="6"/>
      <c r="F97" s="6"/>
      <c r="G97" t="str">
        <f>Table1[[#This Row],[Element Type]]&amp;Table1[[#This Row],[Unique Tag]]</f>
        <v/>
      </c>
      <c r="H97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7" s="6"/>
      <c r="J97" s="6"/>
      <c r="K97" s="6"/>
      <c r="L97" s="6"/>
      <c r="M97" s="6"/>
      <c r="N97" s="6"/>
      <c r="O97" s="6"/>
      <c r="P97" s="6"/>
      <c r="Q97" s="6"/>
      <c r="R97" s="13"/>
      <c r="S97" s="13"/>
      <c r="T97" s="13"/>
      <c r="U97" s="13"/>
      <c r="V97" s="2"/>
      <c r="W97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7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7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7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7" s="14" t="str" cm="1">
        <f t="array" aca="1" ref="AA9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7" s="15"/>
      <c r="AC97" s="13"/>
      <c r="AD97" s="7"/>
      <c r="AE97" s="16"/>
      <c r="AF97" s="16"/>
      <c r="AG97" s="16"/>
      <c r="AH97" s="16"/>
      <c r="AI97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7" s="4" t="str">
        <f>IFERROR(Table1[[#This Row],[Amps Calculated]]/1.77,"")</f>
        <v/>
      </c>
      <c r="AK97" s="4" t="str">
        <f>IFERROR(Table1[[#This Row],[3Phase to Single Phase]]/0.7,"")</f>
        <v/>
      </c>
    </row>
    <row r="98" spans="1:37" x14ac:dyDescent="0.4">
      <c r="A98" s="13"/>
      <c r="B98" s="13"/>
      <c r="C98" s="13"/>
      <c r="D98" s="13"/>
      <c r="E98" s="6"/>
      <c r="F98" s="6"/>
      <c r="G98" t="str">
        <f>Table1[[#This Row],[Element Type]]&amp;Table1[[#This Row],[Unique Tag]]</f>
        <v/>
      </c>
      <c r="H98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8" s="6"/>
      <c r="J98" s="6"/>
      <c r="K98" s="6"/>
      <c r="L98" s="6"/>
      <c r="M98" s="6"/>
      <c r="N98" s="6"/>
      <c r="O98" s="6"/>
      <c r="P98" s="6"/>
      <c r="Q98" s="6"/>
      <c r="R98" s="13"/>
      <c r="S98" s="13"/>
      <c r="T98" s="13"/>
      <c r="U98" s="13"/>
      <c r="V98" s="2"/>
      <c r="W98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8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8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8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8" s="14" t="str" cm="1">
        <f t="array" aca="1" ref="AA9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8" s="15"/>
      <c r="AC98" s="13"/>
      <c r="AD98" s="7"/>
      <c r="AE98" s="16"/>
      <c r="AF98" s="16"/>
      <c r="AG98" s="16"/>
      <c r="AH98" s="16"/>
      <c r="AI98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8" s="4" t="str">
        <f>IFERROR(Table1[[#This Row],[Amps Calculated]]/1.77,"")</f>
        <v/>
      </c>
      <c r="AK98" s="4" t="str">
        <f>IFERROR(Table1[[#This Row],[3Phase to Single Phase]]/0.7,"")</f>
        <v/>
      </c>
    </row>
    <row r="99" spans="1:37" x14ac:dyDescent="0.4">
      <c r="A99" s="13"/>
      <c r="B99" s="13"/>
      <c r="C99" s="13"/>
      <c r="D99" s="13"/>
      <c r="E99" s="6"/>
      <c r="F99" s="6"/>
      <c r="G99" t="str">
        <f>Table1[[#This Row],[Element Type]]&amp;Table1[[#This Row],[Unique Tag]]</f>
        <v/>
      </c>
      <c r="H99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99" s="6"/>
      <c r="J99" s="6"/>
      <c r="K99" s="6"/>
      <c r="L99" s="6"/>
      <c r="M99" s="6"/>
      <c r="N99" s="6"/>
      <c r="O99" s="6"/>
      <c r="P99" s="6"/>
      <c r="Q99" s="6"/>
      <c r="R99" s="13"/>
      <c r="S99" s="13"/>
      <c r="T99" s="13"/>
      <c r="U99" s="13"/>
      <c r="V99" s="2"/>
      <c r="W99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99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99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99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99" s="14" t="str" cm="1">
        <f t="array" aca="1" ref="AA9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99" s="15"/>
      <c r="AC99" s="13"/>
      <c r="AD99" s="7"/>
      <c r="AE99" s="16"/>
      <c r="AF99" s="16"/>
      <c r="AG99" s="16"/>
      <c r="AH99" s="16"/>
      <c r="AI99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99" s="4" t="str">
        <f>IFERROR(Table1[[#This Row],[Amps Calculated]]/1.77,"")</f>
        <v/>
      </c>
      <c r="AK99" s="4" t="str">
        <f>IFERROR(Table1[[#This Row],[3Phase to Single Phase]]/0.7,"")</f>
        <v/>
      </c>
    </row>
    <row r="100" spans="1:37" x14ac:dyDescent="0.4">
      <c r="A100" s="13"/>
      <c r="B100" s="13"/>
      <c r="C100" s="13"/>
      <c r="D100" s="13"/>
      <c r="E100" s="6"/>
      <c r="F100" s="6"/>
      <c r="G100" t="str">
        <f>Table1[[#This Row],[Element Type]]&amp;Table1[[#This Row],[Unique Tag]]</f>
        <v/>
      </c>
      <c r="H100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0" s="6"/>
      <c r="J100" s="6"/>
      <c r="K100" s="6"/>
      <c r="L100" s="6"/>
      <c r="M100" s="6"/>
      <c r="N100" s="6"/>
      <c r="O100" s="6"/>
      <c r="P100" s="6"/>
      <c r="Q100" s="6"/>
      <c r="R100" s="13"/>
      <c r="S100" s="13"/>
      <c r="T100" s="13"/>
      <c r="U100" s="13"/>
      <c r="V100" s="2"/>
      <c r="W100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0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0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0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0" s="14" t="str" cm="1">
        <f t="array" aca="1" ref="AA10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0" s="15"/>
      <c r="AC100" s="13"/>
      <c r="AD100" s="7"/>
      <c r="AE100" s="16"/>
      <c r="AF100" s="16"/>
      <c r="AG100" s="16"/>
      <c r="AH100" s="16"/>
      <c r="AI100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0" s="4" t="str">
        <f>IFERROR(Table1[[#This Row],[Amps Calculated]]/1.77,"")</f>
        <v/>
      </c>
      <c r="AK100" s="4" t="str">
        <f>IFERROR(Table1[[#This Row],[3Phase to Single Phase]]/0.7,"")</f>
        <v/>
      </c>
    </row>
    <row r="101" spans="1:37" x14ac:dyDescent="0.4">
      <c r="A101" s="13"/>
      <c r="B101" s="13"/>
      <c r="C101" s="13"/>
      <c r="D101" s="13"/>
      <c r="E101" s="6"/>
      <c r="F101" s="6"/>
      <c r="G101" t="str">
        <f>Table1[[#This Row],[Element Type]]&amp;Table1[[#This Row],[Unique Tag]]</f>
        <v/>
      </c>
      <c r="H101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1" s="6"/>
      <c r="J101" s="6"/>
      <c r="K101" s="6"/>
      <c r="L101" s="6"/>
      <c r="M101" s="6"/>
      <c r="N101" s="6"/>
      <c r="O101" s="6"/>
      <c r="P101" s="6"/>
      <c r="Q101" s="6"/>
      <c r="R101" s="13"/>
      <c r="S101" s="13"/>
      <c r="T101" s="13"/>
      <c r="U101" s="13"/>
      <c r="V101" s="2"/>
      <c r="W101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1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1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1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1" s="14" t="str" cm="1">
        <f t="array" aca="1" ref="AA10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1" s="15"/>
      <c r="AC101" s="13"/>
      <c r="AD101" s="7"/>
      <c r="AE101" s="16"/>
      <c r="AF101" s="16"/>
      <c r="AG101" s="16"/>
      <c r="AH101" s="16"/>
      <c r="AI101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1" s="4" t="str">
        <f>IFERROR(Table1[[#This Row],[Amps Calculated]]/1.77,"")</f>
        <v/>
      </c>
      <c r="AK101" s="4" t="str">
        <f>IFERROR(Table1[[#This Row],[3Phase to Single Phase]]/0.7,"")</f>
        <v/>
      </c>
    </row>
    <row r="102" spans="1:37" x14ac:dyDescent="0.4">
      <c r="A102" s="13"/>
      <c r="B102" s="13"/>
      <c r="C102" s="13"/>
      <c r="D102" s="13"/>
      <c r="E102" s="6"/>
      <c r="F102" s="6"/>
      <c r="G102" t="str">
        <f>Table1[[#This Row],[Element Type]]&amp;Table1[[#This Row],[Unique Tag]]</f>
        <v/>
      </c>
      <c r="H102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2" s="6"/>
      <c r="J102" s="6"/>
      <c r="K102" s="6"/>
      <c r="L102" s="6"/>
      <c r="M102" s="6"/>
      <c r="N102" s="6"/>
      <c r="O102" s="6"/>
      <c r="P102" s="6"/>
      <c r="Q102" s="6"/>
      <c r="R102" s="13"/>
      <c r="S102" s="13"/>
      <c r="T102" s="13"/>
      <c r="U102" s="13"/>
      <c r="V102" s="2"/>
      <c r="W102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2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2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2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2" s="14" t="str" cm="1">
        <f t="array" aca="1" ref="AA10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2" s="15"/>
      <c r="AC102" s="13"/>
      <c r="AD102" s="7"/>
      <c r="AE102" s="16"/>
      <c r="AF102" s="16"/>
      <c r="AG102" s="16"/>
      <c r="AH102" s="16"/>
      <c r="AI102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2" s="4" t="str">
        <f>IFERROR(Table1[[#This Row],[Amps Calculated]]/1.77,"")</f>
        <v/>
      </c>
      <c r="AK102" s="4" t="str">
        <f>IFERROR(Table1[[#This Row],[3Phase to Single Phase]]/0.7,"")</f>
        <v/>
      </c>
    </row>
    <row r="103" spans="1:37" x14ac:dyDescent="0.4">
      <c r="A103" s="13"/>
      <c r="B103" s="13"/>
      <c r="C103" s="13"/>
      <c r="D103" s="13"/>
      <c r="E103" s="13"/>
      <c r="F103" s="17"/>
      <c r="G103" t="str">
        <f>Table1[[#This Row],[Element Type]]&amp;Table1[[#This Row],[Unique Tag]]</f>
        <v/>
      </c>
      <c r="H103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3" s="6"/>
      <c r="J103" s="6"/>
      <c r="K103" s="6"/>
      <c r="L103" s="6"/>
      <c r="M103" s="6"/>
      <c r="N103" s="6"/>
      <c r="O103" s="6"/>
      <c r="P103" s="6"/>
      <c r="Q103" s="6"/>
      <c r="R103" s="13"/>
      <c r="S103" s="13"/>
      <c r="T103" s="13"/>
      <c r="U103" s="13"/>
      <c r="V103" s="2"/>
      <c r="W103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3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3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3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3" s="14" t="str" cm="1">
        <f t="array" aca="1" ref="AA10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3" s="15"/>
      <c r="AC103" s="13"/>
      <c r="AD103" s="7"/>
      <c r="AE103" s="16"/>
      <c r="AF103" s="16"/>
      <c r="AG103" s="16"/>
      <c r="AH103" s="16"/>
      <c r="AI103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3" s="4" t="str">
        <f>IFERROR(Table1[[#This Row],[Amps Calculated]]/1.77,"")</f>
        <v/>
      </c>
      <c r="AK103" s="4" t="str">
        <f>IFERROR(Table1[[#This Row],[3Phase to Single Phase]]/0.7,"")</f>
        <v/>
      </c>
    </row>
    <row r="104" spans="1:37" x14ac:dyDescent="0.4">
      <c r="A104" s="13"/>
      <c r="B104" s="13"/>
      <c r="C104" s="13"/>
      <c r="D104" s="13"/>
      <c r="E104" s="13"/>
      <c r="F104" s="17"/>
      <c r="G104" t="str">
        <f>Table1[[#This Row],[Element Type]]&amp;Table1[[#This Row],[Unique Tag]]</f>
        <v/>
      </c>
      <c r="H104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4" s="6"/>
      <c r="J104" s="6"/>
      <c r="K104" s="6"/>
      <c r="L104" s="6"/>
      <c r="M104" s="6"/>
      <c r="N104" s="6"/>
      <c r="O104" s="6"/>
      <c r="P104" s="6"/>
      <c r="Q104" s="6"/>
      <c r="R104" s="13"/>
      <c r="S104" s="13"/>
      <c r="T104" s="13"/>
      <c r="U104" s="13"/>
      <c r="V104" s="2"/>
      <c r="W104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4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4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4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4" s="14" t="str" cm="1">
        <f t="array" aca="1" ref="AA10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4" s="15"/>
      <c r="AC104" s="13"/>
      <c r="AD104" s="7"/>
      <c r="AE104" s="16"/>
      <c r="AF104" s="16"/>
      <c r="AG104" s="16"/>
      <c r="AH104" s="16"/>
      <c r="AI104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4" s="4" t="str">
        <f>IFERROR(Table1[[#This Row],[Amps Calculated]]/1.77,"")</f>
        <v/>
      </c>
      <c r="AK104" s="4" t="str">
        <f>IFERROR(Table1[[#This Row],[3Phase to Single Phase]]/0.7,"")</f>
        <v/>
      </c>
    </row>
    <row r="105" spans="1:37" x14ac:dyDescent="0.4">
      <c r="A105" s="13"/>
      <c r="B105" s="13"/>
      <c r="C105" s="13"/>
      <c r="D105" s="13"/>
      <c r="E105" s="13"/>
      <c r="F105" s="17"/>
      <c r="G105" t="str">
        <f>Table1[[#This Row],[Element Type]]&amp;Table1[[#This Row],[Unique Tag]]</f>
        <v/>
      </c>
      <c r="H105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5" s="6"/>
      <c r="J105" s="6"/>
      <c r="K105" s="6"/>
      <c r="L105" s="6"/>
      <c r="M105" s="6"/>
      <c r="N105" s="6"/>
      <c r="O105" s="6"/>
      <c r="P105" s="6"/>
      <c r="Q105" s="6"/>
      <c r="R105" s="13"/>
      <c r="S105" s="13"/>
      <c r="T105" s="13"/>
      <c r="U105" s="13"/>
      <c r="V105" s="2"/>
      <c r="W105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5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5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5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5" s="14" t="str" cm="1">
        <f t="array" aca="1" ref="AA10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5" s="15"/>
      <c r="AC105" s="13"/>
      <c r="AD105" s="7"/>
      <c r="AE105" s="16"/>
      <c r="AF105" s="16"/>
      <c r="AG105" s="16"/>
      <c r="AH105" s="16"/>
      <c r="AI105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5" s="4" t="str">
        <f>IFERROR(Table1[[#This Row],[Amps Calculated]]/1.77,"")</f>
        <v/>
      </c>
      <c r="AK105" s="4" t="str">
        <f>IFERROR(Table1[[#This Row],[3Phase to Single Phase]]/0.7,"")</f>
        <v/>
      </c>
    </row>
    <row r="106" spans="1:37" x14ac:dyDescent="0.4">
      <c r="A106" s="13"/>
      <c r="B106" s="13"/>
      <c r="C106" s="13"/>
      <c r="D106" s="13"/>
      <c r="E106" s="13"/>
      <c r="F106" s="17"/>
      <c r="G106" t="str">
        <f>Table1[[#This Row],[Element Type]]&amp;Table1[[#This Row],[Unique Tag]]</f>
        <v/>
      </c>
      <c r="H106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6" s="6"/>
      <c r="J106" s="6"/>
      <c r="K106" s="6"/>
      <c r="L106" s="6"/>
      <c r="M106" s="6"/>
      <c r="N106" s="6"/>
      <c r="O106" s="6"/>
      <c r="P106" s="6"/>
      <c r="Q106" s="6"/>
      <c r="R106" s="13"/>
      <c r="S106" s="13"/>
      <c r="T106" s="13"/>
      <c r="U106" s="13"/>
      <c r="V106" s="2"/>
      <c r="W106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6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6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6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6" s="14" t="str" cm="1">
        <f t="array" aca="1" ref="AA10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6" s="15"/>
      <c r="AC106" s="13"/>
      <c r="AD106" s="7"/>
      <c r="AE106" s="16"/>
      <c r="AF106" s="16"/>
      <c r="AG106" s="16"/>
      <c r="AH106" s="16"/>
      <c r="AI106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6" s="4" t="str">
        <f>IFERROR(Table1[[#This Row],[Amps Calculated]]/1.77,"")</f>
        <v/>
      </c>
      <c r="AK106" s="4" t="str">
        <f>IFERROR(Table1[[#This Row],[3Phase to Single Phase]]/0.7,"")</f>
        <v/>
      </c>
    </row>
    <row r="107" spans="1:37" x14ac:dyDescent="0.4">
      <c r="A107" s="13"/>
      <c r="B107" s="13"/>
      <c r="C107" s="6"/>
      <c r="D107" s="6"/>
      <c r="E107" s="11"/>
      <c r="F107" s="17"/>
      <c r="G107" t="str">
        <f>Table1[[#This Row],[Element Type]]&amp;Table1[[#This Row],[Unique Tag]]</f>
        <v/>
      </c>
      <c r="H107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7" s="6"/>
      <c r="J107" s="6"/>
      <c r="K107" s="6"/>
      <c r="L107" s="6"/>
      <c r="M107" s="6"/>
      <c r="N107" s="6"/>
      <c r="O107" s="6"/>
      <c r="P107" s="6"/>
      <c r="Q107" s="6"/>
      <c r="R107" s="13"/>
      <c r="S107" s="13"/>
      <c r="T107" s="13"/>
      <c r="U107" s="13"/>
      <c r="V107" s="2"/>
      <c r="W107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7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7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7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7" s="14" t="str" cm="1">
        <f t="array" aca="1" ref="AA10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7" s="15"/>
      <c r="AC107" s="13"/>
      <c r="AD107" s="7"/>
      <c r="AE107" s="16"/>
      <c r="AF107" s="16"/>
      <c r="AG107" s="16"/>
      <c r="AH107" s="16"/>
      <c r="AI107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7" s="4" t="str">
        <f>IFERROR(Table1[[#This Row],[Amps Calculated]]/1.77,"")</f>
        <v/>
      </c>
      <c r="AK107" s="4" t="str">
        <f>IFERROR(Table1[[#This Row],[3Phase to Single Phase]]/0.7,"")</f>
        <v/>
      </c>
    </row>
    <row r="108" spans="1:37" x14ac:dyDescent="0.4">
      <c r="A108" s="13"/>
      <c r="B108" s="13"/>
      <c r="C108" s="6"/>
      <c r="D108" s="6"/>
      <c r="E108" s="11"/>
      <c r="F108" s="17"/>
      <c r="G108" t="str">
        <f>Table1[[#This Row],[Element Type]]&amp;Table1[[#This Row],[Unique Tag]]</f>
        <v/>
      </c>
      <c r="H108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8" s="6"/>
      <c r="J108" s="6"/>
      <c r="K108" s="6"/>
      <c r="L108" s="6"/>
      <c r="M108" s="6"/>
      <c r="N108" s="6"/>
      <c r="O108" s="6"/>
      <c r="P108" s="6"/>
      <c r="Q108" s="6"/>
      <c r="R108" s="13"/>
      <c r="S108" s="13"/>
      <c r="T108" s="13"/>
      <c r="U108" s="13"/>
      <c r="V108" s="2"/>
      <c r="W108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8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8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8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8" s="14" t="str" cm="1">
        <f t="array" aca="1" ref="AA10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8" s="15"/>
      <c r="AC108" s="13"/>
      <c r="AD108" s="7"/>
      <c r="AE108" s="16"/>
      <c r="AF108" s="16"/>
      <c r="AG108" s="16"/>
      <c r="AH108" s="16"/>
      <c r="AI108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8" s="4" t="str">
        <f>IFERROR(Table1[[#This Row],[Amps Calculated]]/1.77,"")</f>
        <v/>
      </c>
      <c r="AK108" s="4" t="str">
        <f>IFERROR(Table1[[#This Row],[3Phase to Single Phase]]/0.7,"")</f>
        <v/>
      </c>
    </row>
    <row r="109" spans="1:37" x14ac:dyDescent="0.4">
      <c r="A109" s="13"/>
      <c r="B109" s="13"/>
      <c r="C109" s="6"/>
      <c r="D109" s="6"/>
      <c r="E109" s="11"/>
      <c r="F109" s="17"/>
      <c r="G109" t="str">
        <f>Table1[[#This Row],[Element Type]]&amp;Table1[[#This Row],[Unique Tag]]</f>
        <v/>
      </c>
      <c r="H109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09" s="6"/>
      <c r="J109" s="6"/>
      <c r="K109" s="6"/>
      <c r="L109" s="6"/>
      <c r="M109" s="6"/>
      <c r="N109" s="6"/>
      <c r="O109" s="6"/>
      <c r="P109" s="6"/>
      <c r="Q109" s="6"/>
      <c r="R109" s="13"/>
      <c r="S109" s="13"/>
      <c r="T109" s="13"/>
      <c r="U109" s="13"/>
      <c r="V109" s="2"/>
      <c r="W109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09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09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09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09" s="14" t="str" cm="1">
        <f t="array" aca="1" ref="AA10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09" s="15"/>
      <c r="AC109" s="13"/>
      <c r="AD109" s="7"/>
      <c r="AE109" s="16"/>
      <c r="AF109" s="16"/>
      <c r="AG109" s="16"/>
      <c r="AH109" s="16"/>
      <c r="AI109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09" s="4" t="str">
        <f>IFERROR(Table1[[#This Row],[Amps Calculated]]/1.77,"")</f>
        <v/>
      </c>
      <c r="AK109" s="4" t="str">
        <f>IFERROR(Table1[[#This Row],[3Phase to Single Phase]]/0.7,"")</f>
        <v/>
      </c>
    </row>
    <row r="110" spans="1:37" x14ac:dyDescent="0.4">
      <c r="A110" s="13"/>
      <c r="B110" s="13"/>
      <c r="C110" s="6"/>
      <c r="D110" s="6"/>
      <c r="E110" s="11"/>
      <c r="F110" s="17"/>
      <c r="G110" t="str">
        <f>Table1[[#This Row],[Element Type]]&amp;Table1[[#This Row],[Unique Tag]]</f>
        <v/>
      </c>
      <c r="H110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0" s="6"/>
      <c r="J110" s="6"/>
      <c r="K110" s="6"/>
      <c r="L110" s="6"/>
      <c r="M110" s="6"/>
      <c r="N110" s="6"/>
      <c r="O110" s="6"/>
      <c r="P110" s="6"/>
      <c r="Q110" s="6"/>
      <c r="R110" s="13"/>
      <c r="S110" s="13"/>
      <c r="T110" s="13"/>
      <c r="U110" s="13"/>
      <c r="V110" s="2"/>
      <c r="W110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0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0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0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0" s="14" t="str" cm="1">
        <f t="array" aca="1" ref="AA11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0" s="15"/>
      <c r="AC110" s="13"/>
      <c r="AD110" s="7"/>
      <c r="AE110" s="16"/>
      <c r="AF110" s="16"/>
      <c r="AG110" s="16"/>
      <c r="AH110" s="16"/>
      <c r="AI110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0" s="4" t="str">
        <f>IFERROR(Table1[[#This Row],[Amps Calculated]]/1.77,"")</f>
        <v/>
      </c>
      <c r="AK110" s="4" t="str">
        <f>IFERROR(Table1[[#This Row],[3Phase to Single Phase]]/0.7,"")</f>
        <v/>
      </c>
    </row>
    <row r="111" spans="1:37" x14ac:dyDescent="0.4">
      <c r="A111" s="13"/>
      <c r="B111" s="13"/>
      <c r="C111" s="6"/>
      <c r="D111" s="6"/>
      <c r="E111" s="11"/>
      <c r="F111" s="17"/>
      <c r="G111" t="str">
        <f>Table1[[#This Row],[Element Type]]&amp;Table1[[#This Row],[Unique Tag]]</f>
        <v/>
      </c>
      <c r="H111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1" s="6"/>
      <c r="J111" s="6"/>
      <c r="K111" s="6"/>
      <c r="L111" s="6"/>
      <c r="M111" s="6"/>
      <c r="N111" s="6"/>
      <c r="O111" s="6"/>
      <c r="P111" s="6"/>
      <c r="Q111" s="6"/>
      <c r="R111" s="13"/>
      <c r="S111" s="13"/>
      <c r="T111" s="13"/>
      <c r="U111" s="13"/>
      <c r="V111" s="2"/>
      <c r="W111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1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1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1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1" s="14" t="str" cm="1">
        <f t="array" aca="1" ref="AA11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1" s="15"/>
      <c r="AC111" s="13"/>
      <c r="AD111" s="7"/>
      <c r="AE111" s="16"/>
      <c r="AF111" s="16"/>
      <c r="AG111" s="16"/>
      <c r="AH111" s="16"/>
      <c r="AI111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1" s="4" t="str">
        <f>IFERROR(Table1[[#This Row],[Amps Calculated]]/1.77,"")</f>
        <v/>
      </c>
      <c r="AK111" s="4" t="str">
        <f>IFERROR(Table1[[#This Row],[3Phase to Single Phase]]/0.7,"")</f>
        <v/>
      </c>
    </row>
    <row r="112" spans="1:37" x14ac:dyDescent="0.4">
      <c r="A112" s="13"/>
      <c r="B112" s="13"/>
      <c r="C112" s="6"/>
      <c r="D112" s="6"/>
      <c r="E112" s="11"/>
      <c r="F112" s="17"/>
      <c r="G112" t="str">
        <f>Table1[[#This Row],[Element Type]]&amp;Table1[[#This Row],[Unique Tag]]</f>
        <v/>
      </c>
      <c r="H112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2" s="6"/>
      <c r="J112" s="6"/>
      <c r="K112" s="6"/>
      <c r="L112" s="6"/>
      <c r="M112" s="6"/>
      <c r="N112" s="6"/>
      <c r="O112" s="6"/>
      <c r="P112" s="6"/>
      <c r="Q112" s="6"/>
      <c r="R112" s="13"/>
      <c r="S112" s="13"/>
      <c r="T112" s="13"/>
      <c r="U112" s="13"/>
      <c r="V112" s="2"/>
      <c r="W112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2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2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2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2" s="14" t="str" cm="1">
        <f t="array" aca="1" ref="AA11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2" s="15"/>
      <c r="AC112" s="13"/>
      <c r="AD112" s="7"/>
      <c r="AE112" s="16"/>
      <c r="AF112" s="16"/>
      <c r="AG112" s="16"/>
      <c r="AH112" s="16"/>
      <c r="AI112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2" s="4" t="str">
        <f>IFERROR(Table1[[#This Row],[Amps Calculated]]/1.77,"")</f>
        <v/>
      </c>
      <c r="AK112" s="4" t="str">
        <f>IFERROR(Table1[[#This Row],[3Phase to Single Phase]]/0.7,"")</f>
        <v/>
      </c>
    </row>
    <row r="113" spans="1:37" x14ac:dyDescent="0.4">
      <c r="A113" s="13"/>
      <c r="B113" s="13"/>
      <c r="C113" s="6"/>
      <c r="D113" s="6"/>
      <c r="E113" s="11"/>
      <c r="F113" s="17"/>
      <c r="G113" t="str">
        <f>Table1[[#This Row],[Element Type]]&amp;Table1[[#This Row],[Unique Tag]]</f>
        <v/>
      </c>
      <c r="H113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3" s="6"/>
      <c r="J113" s="6"/>
      <c r="K113" s="6"/>
      <c r="L113" s="6"/>
      <c r="M113" s="6"/>
      <c r="N113" s="6"/>
      <c r="O113" s="6"/>
      <c r="P113" s="6"/>
      <c r="Q113" s="6"/>
      <c r="R113" s="13"/>
      <c r="S113" s="13"/>
      <c r="T113" s="13"/>
      <c r="U113" s="13"/>
      <c r="V113" s="2"/>
      <c r="W113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3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3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3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3" s="14" t="str" cm="1">
        <f t="array" aca="1" ref="AA11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3" s="15"/>
      <c r="AC113" s="13"/>
      <c r="AD113" s="7"/>
      <c r="AE113" s="16"/>
      <c r="AF113" s="16"/>
      <c r="AG113" s="16"/>
      <c r="AH113" s="16"/>
      <c r="AI113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3" s="4" t="str">
        <f>IFERROR(Table1[[#This Row],[Amps Calculated]]/1.77,"")</f>
        <v/>
      </c>
      <c r="AK113" s="4" t="str">
        <f>IFERROR(Table1[[#This Row],[3Phase to Single Phase]]/0.7,"")</f>
        <v/>
      </c>
    </row>
    <row r="114" spans="1:37" x14ac:dyDescent="0.4">
      <c r="A114" s="13"/>
      <c r="B114" s="13"/>
      <c r="C114" s="6"/>
      <c r="D114" s="6"/>
      <c r="E114" s="11"/>
      <c r="F114" s="17"/>
      <c r="G114" t="str">
        <f>Table1[[#This Row],[Element Type]]&amp;Table1[[#This Row],[Unique Tag]]</f>
        <v/>
      </c>
      <c r="H114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4" s="6"/>
      <c r="J114" s="6"/>
      <c r="K114" s="6"/>
      <c r="L114" s="6"/>
      <c r="M114" s="6"/>
      <c r="N114" s="6"/>
      <c r="O114" s="6"/>
      <c r="P114" s="6"/>
      <c r="Q114" s="6"/>
      <c r="R114" s="13"/>
      <c r="S114" s="13"/>
      <c r="T114" s="13"/>
      <c r="U114" s="13"/>
      <c r="V114" s="2"/>
      <c r="W114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4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4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4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4" s="14" t="str" cm="1">
        <f t="array" aca="1" ref="AA11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4" s="15"/>
      <c r="AC114" s="13"/>
      <c r="AD114" s="7"/>
      <c r="AE114" s="16"/>
      <c r="AF114" s="16"/>
      <c r="AG114" s="16"/>
      <c r="AH114" s="16"/>
      <c r="AI114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4" s="4" t="str">
        <f>IFERROR(Table1[[#This Row],[Amps Calculated]]/1.77,"")</f>
        <v/>
      </c>
      <c r="AK114" s="4" t="str">
        <f>IFERROR(Table1[[#This Row],[3Phase to Single Phase]]/0.7,"")</f>
        <v/>
      </c>
    </row>
    <row r="115" spans="1:37" x14ac:dyDescent="0.4">
      <c r="A115" s="13"/>
      <c r="B115" s="13"/>
      <c r="C115" s="6"/>
      <c r="D115" s="6"/>
      <c r="E115" s="11"/>
      <c r="F115" s="17"/>
      <c r="G115" t="str">
        <f>Table1[[#This Row],[Element Type]]&amp;Table1[[#This Row],[Unique Tag]]</f>
        <v/>
      </c>
      <c r="H115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5" s="6"/>
      <c r="J115" s="6"/>
      <c r="K115" s="6"/>
      <c r="L115" s="6"/>
      <c r="M115" s="6"/>
      <c r="N115" s="6"/>
      <c r="O115" s="6"/>
      <c r="P115" s="6"/>
      <c r="Q115" s="6"/>
      <c r="R115" s="13"/>
      <c r="S115" s="13"/>
      <c r="T115" s="13"/>
      <c r="U115" s="13"/>
      <c r="V115" s="2"/>
      <c r="W115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5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5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5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5" s="14" t="str" cm="1">
        <f t="array" aca="1" ref="AA11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5" s="15"/>
      <c r="AC115" s="13"/>
      <c r="AD115" s="7"/>
      <c r="AE115" s="16"/>
      <c r="AF115" s="16"/>
      <c r="AG115" s="16"/>
      <c r="AH115" s="16"/>
      <c r="AI115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5" s="4" t="str">
        <f>IFERROR(Table1[[#This Row],[Amps Calculated]]/1.77,"")</f>
        <v/>
      </c>
      <c r="AK115" s="4" t="str">
        <f>IFERROR(Table1[[#This Row],[3Phase to Single Phase]]/0.7,"")</f>
        <v/>
      </c>
    </row>
    <row r="116" spans="1:37" x14ac:dyDescent="0.4">
      <c r="A116" s="13"/>
      <c r="B116" s="13"/>
      <c r="C116" s="6"/>
      <c r="D116" s="6"/>
      <c r="E116" s="11"/>
      <c r="F116" s="13"/>
      <c r="G116" t="str">
        <f>Table1[[#This Row],[Element Type]]&amp;Table1[[#This Row],[Unique Tag]]</f>
        <v/>
      </c>
      <c r="H116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6" s="6"/>
      <c r="J116" s="6"/>
      <c r="K116" s="6"/>
      <c r="L116" s="6"/>
      <c r="M116" s="6"/>
      <c r="N116" s="6"/>
      <c r="O116" s="6"/>
      <c r="P116" s="6"/>
      <c r="Q116" s="6"/>
      <c r="R116" s="13"/>
      <c r="S116" s="13"/>
      <c r="T116" s="13"/>
      <c r="U116" s="13"/>
      <c r="V116" s="2"/>
      <c r="W116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6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6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6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6" s="14" t="str" cm="1">
        <f t="array" aca="1" ref="AA11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6" s="15"/>
      <c r="AC116" s="13"/>
      <c r="AD116" s="7"/>
      <c r="AE116" s="16"/>
      <c r="AF116" s="16"/>
      <c r="AG116" s="16"/>
      <c r="AH116" s="16"/>
      <c r="AI116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6" s="4" t="str">
        <f>IFERROR(Table1[[#This Row],[Amps Calculated]]/1.77,"")</f>
        <v/>
      </c>
      <c r="AK116" s="4" t="str">
        <f>IFERROR(Table1[[#This Row],[3Phase to Single Phase]]/0.7,"")</f>
        <v/>
      </c>
    </row>
    <row r="117" spans="1:37" x14ac:dyDescent="0.4">
      <c r="A117" s="13"/>
      <c r="B117" s="13"/>
      <c r="C117" s="6"/>
      <c r="D117" s="6"/>
      <c r="E117" s="11"/>
      <c r="F117" s="17"/>
      <c r="G117" t="str">
        <f>Table1[[#This Row],[Element Type]]&amp;Table1[[#This Row],[Unique Tag]]</f>
        <v/>
      </c>
      <c r="H117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7" s="6"/>
      <c r="J117" s="6"/>
      <c r="K117" s="6"/>
      <c r="L117" s="6"/>
      <c r="M117" s="6"/>
      <c r="N117" s="6"/>
      <c r="O117" s="6"/>
      <c r="P117" s="6"/>
      <c r="Q117" s="6"/>
      <c r="R117" s="13"/>
      <c r="S117" s="13"/>
      <c r="T117" s="13"/>
      <c r="U117" s="13"/>
      <c r="V117" s="2"/>
      <c r="W117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7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7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7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7" s="14" t="str" cm="1">
        <f t="array" aca="1" ref="AA11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7" s="15"/>
      <c r="AC117" s="13"/>
      <c r="AD117" s="7"/>
      <c r="AE117" s="16"/>
      <c r="AF117" s="16"/>
      <c r="AG117" s="16"/>
      <c r="AH117" s="16"/>
      <c r="AI117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7" s="4" t="str">
        <f>IFERROR(Table1[[#This Row],[Amps Calculated]]/1.77,"")</f>
        <v/>
      </c>
      <c r="AK117" s="4" t="str">
        <f>IFERROR(Table1[[#This Row],[3Phase to Single Phase]]/0.7,"")</f>
        <v/>
      </c>
    </row>
    <row r="118" spans="1:37" x14ac:dyDescent="0.4">
      <c r="A118" s="13"/>
      <c r="B118" s="13"/>
      <c r="C118" s="6"/>
      <c r="D118" s="6"/>
      <c r="E118" s="11"/>
      <c r="F118" s="17"/>
      <c r="G118" t="str">
        <f>Table1[[#This Row],[Element Type]]&amp;Table1[[#This Row],[Unique Tag]]</f>
        <v/>
      </c>
      <c r="H118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8" s="6"/>
      <c r="J118" s="6"/>
      <c r="K118" s="6"/>
      <c r="L118" s="6"/>
      <c r="M118" s="6"/>
      <c r="N118" s="6"/>
      <c r="O118" s="6"/>
      <c r="P118" s="6"/>
      <c r="Q118" s="6"/>
      <c r="R118" s="13"/>
      <c r="S118" s="13"/>
      <c r="T118" s="13"/>
      <c r="U118" s="13"/>
      <c r="V118" s="2"/>
      <c r="W118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8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8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8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8" s="14" t="str" cm="1">
        <f t="array" aca="1" ref="AA11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8" s="15"/>
      <c r="AC118" s="13"/>
      <c r="AD118" s="7"/>
      <c r="AE118" s="16"/>
      <c r="AF118" s="16"/>
      <c r="AG118" s="16"/>
      <c r="AH118" s="16"/>
      <c r="AI118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8" s="4" t="str">
        <f>IFERROR(Table1[[#This Row],[Amps Calculated]]/1.77,"")</f>
        <v/>
      </c>
      <c r="AK118" s="4" t="str">
        <f>IFERROR(Table1[[#This Row],[3Phase to Single Phase]]/0.7,"")</f>
        <v/>
      </c>
    </row>
    <row r="119" spans="1:37" x14ac:dyDescent="0.4">
      <c r="A119" s="13"/>
      <c r="B119" s="13"/>
      <c r="C119" s="13"/>
      <c r="D119" s="13"/>
      <c r="E119" s="6"/>
      <c r="F119" s="13"/>
      <c r="G119" t="str">
        <f>Table1[[#This Row],[Element Type]]&amp;Table1[[#This Row],[Unique Tag]]</f>
        <v/>
      </c>
      <c r="H119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19" s="6"/>
      <c r="J119" s="6"/>
      <c r="K119" s="6"/>
      <c r="L119" s="6"/>
      <c r="M119" s="6"/>
      <c r="N119" s="6"/>
      <c r="O119" s="13"/>
      <c r="P119" s="13"/>
      <c r="Q119" s="6"/>
      <c r="R119" s="13"/>
      <c r="S119" s="13"/>
      <c r="T119" s="13"/>
      <c r="U119" s="13"/>
      <c r="V119" s="2"/>
      <c r="W119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19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19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19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19" s="14" t="str" cm="1">
        <f t="array" aca="1" ref="AA11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19" s="15"/>
      <c r="AC119" s="13"/>
      <c r="AD119" s="7"/>
      <c r="AE119" s="16"/>
      <c r="AF119" s="16"/>
      <c r="AG119" s="16"/>
      <c r="AH119" s="16"/>
      <c r="AI119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19" s="4" t="str">
        <f>IFERROR(Table1[[#This Row],[Amps Calculated]]/1.77,"")</f>
        <v/>
      </c>
      <c r="AK119" s="4" t="str">
        <f>IFERROR(Table1[[#This Row],[3Phase to Single Phase]]/0.7,"")</f>
        <v/>
      </c>
    </row>
    <row r="120" spans="1:37" x14ac:dyDescent="0.4">
      <c r="A120" s="13"/>
      <c r="B120" s="13"/>
      <c r="C120" s="13"/>
      <c r="D120" s="13"/>
      <c r="E120" s="6"/>
      <c r="F120" s="13"/>
      <c r="G120" t="str">
        <f>Table1[[#This Row],[Element Type]]&amp;Table1[[#This Row],[Unique Tag]]</f>
        <v/>
      </c>
      <c r="H120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0" s="6"/>
      <c r="J120" s="6"/>
      <c r="K120" s="6"/>
      <c r="L120" s="6"/>
      <c r="M120" s="6"/>
      <c r="N120" s="6"/>
      <c r="O120" s="13"/>
      <c r="P120" s="13"/>
      <c r="Q120" s="6"/>
      <c r="R120" s="13"/>
      <c r="S120" s="13"/>
      <c r="T120" s="13"/>
      <c r="U120" s="13"/>
      <c r="V120" s="2"/>
      <c r="W120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0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0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0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0" s="14" t="str" cm="1">
        <f t="array" aca="1" ref="AA12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0" s="15"/>
      <c r="AC120" s="13"/>
      <c r="AD120" s="7"/>
      <c r="AE120" s="16"/>
      <c r="AF120" s="16"/>
      <c r="AG120" s="16"/>
      <c r="AH120" s="16"/>
      <c r="AI120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0" s="4" t="str">
        <f>IFERROR(Table1[[#This Row],[Amps Calculated]]/1.77,"")</f>
        <v/>
      </c>
      <c r="AK120" s="4" t="str">
        <f>IFERROR(Table1[[#This Row],[3Phase to Single Phase]]/0.7,"")</f>
        <v/>
      </c>
    </row>
    <row r="121" spans="1:37" x14ac:dyDescent="0.4">
      <c r="A121" s="13"/>
      <c r="B121" s="13"/>
      <c r="C121" s="13"/>
      <c r="D121" s="13"/>
      <c r="E121" s="6"/>
      <c r="F121" s="13"/>
      <c r="G121" t="str">
        <f>Table1[[#This Row],[Element Type]]&amp;Table1[[#This Row],[Unique Tag]]</f>
        <v/>
      </c>
      <c r="H121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1" s="6"/>
      <c r="J121" s="6"/>
      <c r="K121" s="6"/>
      <c r="L121" s="6"/>
      <c r="M121" s="6"/>
      <c r="N121" s="6"/>
      <c r="O121" s="13"/>
      <c r="P121" s="13"/>
      <c r="Q121" s="6"/>
      <c r="R121" s="13"/>
      <c r="S121" s="13"/>
      <c r="T121" s="13"/>
      <c r="U121" s="13"/>
      <c r="V121" s="2"/>
      <c r="W121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1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1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1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1" s="14" t="str" cm="1">
        <f t="array" aca="1" ref="AA12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1" s="15"/>
      <c r="AC121" s="13"/>
      <c r="AD121" s="7"/>
      <c r="AE121" s="16"/>
      <c r="AF121" s="16"/>
      <c r="AG121" s="16"/>
      <c r="AH121" s="16"/>
      <c r="AI121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1" s="4" t="str">
        <f>IFERROR(Table1[[#This Row],[Amps Calculated]]/1.77,"")</f>
        <v/>
      </c>
      <c r="AK121" s="4" t="str">
        <f>IFERROR(Table1[[#This Row],[3Phase to Single Phase]]/0.7,"")</f>
        <v/>
      </c>
    </row>
    <row r="122" spans="1:37" x14ac:dyDescent="0.4">
      <c r="A122" s="13"/>
      <c r="B122" s="13"/>
      <c r="C122" s="13"/>
      <c r="D122" s="13"/>
      <c r="E122" s="6"/>
      <c r="F122" s="13"/>
      <c r="G122" t="str">
        <f>Table1[[#This Row],[Element Type]]&amp;Table1[[#This Row],[Unique Tag]]</f>
        <v/>
      </c>
      <c r="H122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2" s="6"/>
      <c r="J122" s="6"/>
      <c r="K122" s="6"/>
      <c r="L122" s="6"/>
      <c r="M122" s="6"/>
      <c r="N122" s="6"/>
      <c r="O122" s="13"/>
      <c r="P122" s="13"/>
      <c r="Q122" s="6"/>
      <c r="R122" s="13"/>
      <c r="S122" s="13"/>
      <c r="T122" s="13"/>
      <c r="U122" s="13"/>
      <c r="V122" s="2"/>
      <c r="W122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2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2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2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2" s="14" t="str" cm="1">
        <f t="array" aca="1" ref="AA12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2" s="15"/>
      <c r="AC122" s="13"/>
      <c r="AD122" s="7"/>
      <c r="AE122" s="16"/>
      <c r="AF122" s="16"/>
      <c r="AG122" s="16"/>
      <c r="AH122" s="16"/>
      <c r="AI122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2" s="4" t="str">
        <f>IFERROR(Table1[[#This Row],[Amps Calculated]]/1.77,"")</f>
        <v/>
      </c>
      <c r="AK122" s="4" t="str">
        <f>IFERROR(Table1[[#This Row],[3Phase to Single Phase]]/0.7,"")</f>
        <v/>
      </c>
    </row>
    <row r="123" spans="1:37" x14ac:dyDescent="0.4">
      <c r="A123" s="13"/>
      <c r="B123" s="13"/>
      <c r="C123" s="13"/>
      <c r="D123" s="13"/>
      <c r="E123" s="6"/>
      <c r="F123" s="13"/>
      <c r="G123" t="str">
        <f>Table1[[#This Row],[Element Type]]&amp;Table1[[#This Row],[Unique Tag]]</f>
        <v/>
      </c>
      <c r="H123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3" s="6"/>
      <c r="J123" s="6"/>
      <c r="K123" s="6"/>
      <c r="L123" s="6"/>
      <c r="M123" s="6"/>
      <c r="N123" s="6"/>
      <c r="O123" s="13"/>
      <c r="P123" s="13"/>
      <c r="Q123" s="6"/>
      <c r="R123" s="13"/>
      <c r="S123" s="13"/>
      <c r="T123" s="13"/>
      <c r="U123" s="13"/>
      <c r="V123" s="2"/>
      <c r="W123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3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3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3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3" s="14" t="str" cm="1">
        <f t="array" aca="1" ref="AA12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3" s="15"/>
      <c r="AC123" s="13"/>
      <c r="AD123" s="7"/>
      <c r="AE123" s="16"/>
      <c r="AF123" s="16"/>
      <c r="AG123" s="16"/>
      <c r="AH123" s="16"/>
      <c r="AI123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3" s="4" t="str">
        <f>IFERROR(Table1[[#This Row],[Amps Calculated]]/1.77,"")</f>
        <v/>
      </c>
      <c r="AK123" s="4" t="str">
        <f>IFERROR(Table1[[#This Row],[3Phase to Single Phase]]/0.7,"")</f>
        <v/>
      </c>
    </row>
    <row r="124" spans="1:37" x14ac:dyDescent="0.4">
      <c r="A124" s="13"/>
      <c r="B124" s="13"/>
      <c r="C124" s="13"/>
      <c r="D124" s="13"/>
      <c r="E124" s="6"/>
      <c r="F124" s="13"/>
      <c r="G124" t="str">
        <f>Table1[[#This Row],[Element Type]]&amp;Table1[[#This Row],[Unique Tag]]</f>
        <v/>
      </c>
      <c r="H124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4" s="6"/>
      <c r="J124" s="6"/>
      <c r="K124" s="6"/>
      <c r="L124" s="6"/>
      <c r="M124" s="6"/>
      <c r="N124" s="6"/>
      <c r="O124" s="13"/>
      <c r="P124" s="13"/>
      <c r="Q124" s="6"/>
      <c r="R124" s="13"/>
      <c r="S124" s="13"/>
      <c r="T124" s="13"/>
      <c r="U124" s="13"/>
      <c r="V124" s="2"/>
      <c r="W124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4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4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4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4" s="14" t="str" cm="1">
        <f t="array" aca="1" ref="AA12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4" s="15"/>
      <c r="AC124" s="13"/>
      <c r="AD124" s="7"/>
      <c r="AE124" s="16"/>
      <c r="AF124" s="16"/>
      <c r="AG124" s="16"/>
      <c r="AH124" s="16"/>
      <c r="AI124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4" s="4" t="str">
        <f>IFERROR(Table1[[#This Row],[Amps Calculated]]/1.77,"")</f>
        <v/>
      </c>
      <c r="AK124" s="4" t="str">
        <f>IFERROR(Table1[[#This Row],[3Phase to Single Phase]]/0.7,"")</f>
        <v/>
      </c>
    </row>
    <row r="125" spans="1:37" x14ac:dyDescent="0.4">
      <c r="A125" s="13"/>
      <c r="B125" s="13"/>
      <c r="C125" s="13"/>
      <c r="D125" s="13"/>
      <c r="E125" s="6"/>
      <c r="F125" s="13"/>
      <c r="G125" t="str">
        <f>Table1[[#This Row],[Element Type]]&amp;Table1[[#This Row],[Unique Tag]]</f>
        <v/>
      </c>
      <c r="H125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5" s="6"/>
      <c r="J125" s="6"/>
      <c r="K125" s="6"/>
      <c r="L125" s="6"/>
      <c r="M125" s="6"/>
      <c r="N125" s="6"/>
      <c r="O125" s="13"/>
      <c r="P125" s="13"/>
      <c r="Q125" s="6"/>
      <c r="R125" s="13"/>
      <c r="S125" s="13"/>
      <c r="T125" s="13"/>
      <c r="U125" s="13"/>
      <c r="V125" s="2"/>
      <c r="W125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5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5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5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5" s="14" t="str" cm="1">
        <f t="array" aca="1" ref="AA12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5" s="15"/>
      <c r="AC125" s="13"/>
      <c r="AD125" s="7"/>
      <c r="AE125" s="16"/>
      <c r="AF125" s="16"/>
      <c r="AG125" s="16"/>
      <c r="AH125" s="16"/>
      <c r="AI125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5" s="4" t="str">
        <f>IFERROR(Table1[[#This Row],[Amps Calculated]]/1.77,"")</f>
        <v/>
      </c>
      <c r="AK125" s="4" t="str">
        <f>IFERROR(Table1[[#This Row],[3Phase to Single Phase]]/0.7,"")</f>
        <v/>
      </c>
    </row>
    <row r="126" spans="1:37" x14ac:dyDescent="0.4">
      <c r="A126" s="6"/>
      <c r="B126" s="13"/>
      <c r="C126" s="13"/>
      <c r="D126" s="6"/>
      <c r="E126" s="6"/>
      <c r="F126" s="6"/>
      <c r="G126" t="str">
        <f>Table1[[#This Row],[Element Type]]&amp;Table1[[#This Row],[Unique Tag]]</f>
        <v/>
      </c>
      <c r="H126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2"/>
      <c r="W126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6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6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6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6" s="5" t="str" cm="1">
        <f t="array" aca="1" ref="AA12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6" s="12"/>
      <c r="AC126" s="6"/>
      <c r="AD126" s="7"/>
      <c r="AE126" s="7"/>
      <c r="AF126" s="7"/>
      <c r="AG126" s="7"/>
      <c r="AH126" s="7"/>
      <c r="AI126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6" s="4" t="str">
        <f>IFERROR(Table1[[#This Row],[Amps Calculated]]/1.77,"")</f>
        <v/>
      </c>
      <c r="AK126" s="4" t="str">
        <f>IFERROR(Table1[[#This Row],[3Phase to Single Phase]]/0.7,"")</f>
        <v/>
      </c>
    </row>
    <row r="127" spans="1:37" x14ac:dyDescent="0.4">
      <c r="A127" s="6"/>
      <c r="B127" s="13"/>
      <c r="C127" s="13"/>
      <c r="D127" s="6"/>
      <c r="E127" s="6"/>
      <c r="F127" s="6"/>
      <c r="G127" t="str">
        <f>Table1[[#This Row],[Element Type]]&amp;Table1[[#This Row],[Unique Tag]]</f>
        <v/>
      </c>
      <c r="H127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2"/>
      <c r="W127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7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7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7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7" s="5" t="str" cm="1">
        <f t="array" aca="1" ref="AA12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7" s="12"/>
      <c r="AC127" s="6"/>
      <c r="AD127" s="7"/>
      <c r="AE127" s="7"/>
      <c r="AF127" s="7"/>
      <c r="AG127" s="7"/>
      <c r="AH127" s="7"/>
      <c r="AI127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7" s="4" t="str">
        <f>IFERROR(Table1[[#This Row],[Amps Calculated]]/1.77,"")</f>
        <v/>
      </c>
      <c r="AK127" s="4" t="str">
        <f>IFERROR(Table1[[#This Row],[3Phase to Single Phase]]/0.7,"")</f>
        <v/>
      </c>
    </row>
    <row r="128" spans="1:37" x14ac:dyDescent="0.4">
      <c r="A128" s="13"/>
      <c r="B128" s="13"/>
      <c r="C128" s="13"/>
      <c r="D128" s="13"/>
      <c r="E128" s="6"/>
      <c r="F128" s="13"/>
      <c r="G128" t="str">
        <f>Table1[[#This Row],[Element Type]]&amp;Table1[[#This Row],[Unique Tag]]</f>
        <v/>
      </c>
      <c r="H128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8" s="6"/>
      <c r="J128" s="6"/>
      <c r="K128" s="6"/>
      <c r="L128" s="6"/>
      <c r="M128" s="6"/>
      <c r="N128" s="6"/>
      <c r="O128" s="13"/>
      <c r="P128" s="13"/>
      <c r="Q128" s="6"/>
      <c r="R128" s="13"/>
      <c r="S128" s="13"/>
      <c r="T128" s="13"/>
      <c r="U128" s="13"/>
      <c r="V128" s="2"/>
      <c r="W128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8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8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8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8" s="14" t="str" cm="1">
        <f t="array" aca="1" ref="AA12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8" s="15"/>
      <c r="AC128" s="13"/>
      <c r="AD128" s="7"/>
      <c r="AE128" s="16"/>
      <c r="AF128" s="16"/>
      <c r="AG128" s="16"/>
      <c r="AH128" s="16"/>
      <c r="AI128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8" s="4" t="str">
        <f>IFERROR(Table1[[#This Row],[Amps Calculated]]/1.77,"")</f>
        <v/>
      </c>
      <c r="AK128" s="4" t="str">
        <f>IFERROR(Table1[[#This Row],[3Phase to Single Phase]]/0.7,"")</f>
        <v/>
      </c>
    </row>
    <row r="129" spans="1:37" x14ac:dyDescent="0.4">
      <c r="A129" s="13"/>
      <c r="B129" s="13"/>
      <c r="C129" s="13"/>
      <c r="D129" s="13"/>
      <c r="E129" s="6"/>
      <c r="F129" s="13"/>
      <c r="G129" t="str">
        <f>Table1[[#This Row],[Element Type]]&amp;Table1[[#This Row],[Unique Tag]]</f>
        <v/>
      </c>
      <c r="H129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29" s="6"/>
      <c r="J129" s="6"/>
      <c r="K129" s="6"/>
      <c r="L129" s="6"/>
      <c r="M129" s="6"/>
      <c r="N129" s="6"/>
      <c r="O129" s="13"/>
      <c r="P129" s="13"/>
      <c r="Q129" s="6"/>
      <c r="R129" s="13"/>
      <c r="S129" s="13"/>
      <c r="T129" s="13"/>
      <c r="U129" s="13"/>
      <c r="V129" s="2"/>
      <c r="W129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29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29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29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29" s="14" t="str" cm="1">
        <f t="array" aca="1" ref="AA12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29" s="15"/>
      <c r="AC129" s="13"/>
      <c r="AD129" s="7"/>
      <c r="AE129" s="16"/>
      <c r="AF129" s="16"/>
      <c r="AG129" s="16"/>
      <c r="AH129" s="16"/>
      <c r="AI129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29" s="4" t="str">
        <f>IFERROR(Table1[[#This Row],[Amps Calculated]]/1.77,"")</f>
        <v/>
      </c>
      <c r="AK129" s="4" t="str">
        <f>IFERROR(Table1[[#This Row],[3Phase to Single Phase]]/0.7,"")</f>
        <v/>
      </c>
    </row>
    <row r="130" spans="1:37" x14ac:dyDescent="0.4">
      <c r="A130" s="13"/>
      <c r="B130" s="13"/>
      <c r="C130" s="13"/>
      <c r="D130" s="13"/>
      <c r="E130" s="6"/>
      <c r="F130" s="13"/>
      <c r="G130" t="str">
        <f>Table1[[#This Row],[Element Type]]&amp;Table1[[#This Row],[Unique Tag]]</f>
        <v/>
      </c>
      <c r="H130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0" s="6"/>
      <c r="J130" s="6"/>
      <c r="K130" s="6"/>
      <c r="L130" s="6"/>
      <c r="M130" s="6"/>
      <c r="N130" s="6"/>
      <c r="O130" s="13"/>
      <c r="P130" s="13"/>
      <c r="Q130" s="6"/>
      <c r="R130" s="13"/>
      <c r="S130" s="13"/>
      <c r="T130" s="13"/>
      <c r="U130" s="13"/>
      <c r="V130" s="2"/>
      <c r="W130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0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0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0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0" s="14" t="str" cm="1">
        <f t="array" aca="1" ref="AA13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0" s="15"/>
      <c r="AC130" s="13"/>
      <c r="AD130" s="7"/>
      <c r="AE130" s="16"/>
      <c r="AF130" s="16"/>
      <c r="AG130" s="16"/>
      <c r="AH130" s="16"/>
      <c r="AI130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0" s="4" t="str">
        <f>IFERROR(Table1[[#This Row],[Amps Calculated]]/1.77,"")</f>
        <v/>
      </c>
      <c r="AK130" s="4" t="str">
        <f>IFERROR(Table1[[#This Row],[3Phase to Single Phase]]/0.7,"")</f>
        <v/>
      </c>
    </row>
    <row r="131" spans="1:37" x14ac:dyDescent="0.4">
      <c r="A131" s="13"/>
      <c r="B131" s="13"/>
      <c r="C131" s="13"/>
      <c r="D131" s="13"/>
      <c r="E131" s="6"/>
      <c r="F131" s="13"/>
      <c r="G131" t="str">
        <f>Table1[[#This Row],[Element Type]]&amp;Table1[[#This Row],[Unique Tag]]</f>
        <v/>
      </c>
      <c r="H131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1" s="6"/>
      <c r="J131" s="6"/>
      <c r="K131" s="6"/>
      <c r="L131" s="6"/>
      <c r="M131" s="6"/>
      <c r="N131" s="6"/>
      <c r="O131" s="13"/>
      <c r="P131" s="13"/>
      <c r="Q131" s="6"/>
      <c r="R131" s="13"/>
      <c r="S131" s="13"/>
      <c r="T131" s="13"/>
      <c r="U131" s="13"/>
      <c r="V131" s="2"/>
      <c r="W131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1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1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1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1" s="14" t="str" cm="1">
        <f t="array" aca="1" ref="AA13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1" s="15"/>
      <c r="AC131" s="13"/>
      <c r="AD131" s="7"/>
      <c r="AE131" s="16"/>
      <c r="AF131" s="16"/>
      <c r="AG131" s="16"/>
      <c r="AH131" s="16"/>
      <c r="AI131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1" s="4" t="str">
        <f>IFERROR(Table1[[#This Row],[Amps Calculated]]/1.77,"")</f>
        <v/>
      </c>
      <c r="AK131" s="4" t="str">
        <f>IFERROR(Table1[[#This Row],[3Phase to Single Phase]]/0.7,"")</f>
        <v/>
      </c>
    </row>
    <row r="132" spans="1:37" x14ac:dyDescent="0.4">
      <c r="A132" s="13"/>
      <c r="B132" s="13"/>
      <c r="C132" s="13"/>
      <c r="D132" s="6"/>
      <c r="E132" s="6"/>
      <c r="F132" s="6"/>
      <c r="G132" t="str">
        <f>Table1[[#This Row],[Element Type]]&amp;Table1[[#This Row],[Unique Tag]]</f>
        <v/>
      </c>
      <c r="H132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2"/>
      <c r="W132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2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2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2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2" s="5" t="str" cm="1">
        <f t="array" aca="1" ref="AA13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2" s="15"/>
      <c r="AC132" s="6"/>
      <c r="AD132" s="7"/>
      <c r="AE132" s="7"/>
      <c r="AF132" s="7"/>
      <c r="AG132" s="7"/>
      <c r="AH132" s="7"/>
      <c r="AI132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2" s="4" t="str">
        <f>IFERROR(Table1[[#This Row],[Amps Calculated]]/1.77,"")</f>
        <v/>
      </c>
      <c r="AK132" s="4" t="str">
        <f>IFERROR(Table1[[#This Row],[3Phase to Single Phase]]/0.7,"")</f>
        <v/>
      </c>
    </row>
    <row r="133" spans="1:37" x14ac:dyDescent="0.4">
      <c r="A133" s="13"/>
      <c r="B133" s="13"/>
      <c r="C133" s="13"/>
      <c r="D133" s="13"/>
      <c r="E133" s="6"/>
      <c r="F133" s="13"/>
      <c r="G133" t="str">
        <f>Table1[[#This Row],[Element Type]]&amp;Table1[[#This Row],[Unique Tag]]</f>
        <v/>
      </c>
      <c r="H133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3" s="6"/>
      <c r="J133" s="6"/>
      <c r="K133" s="6"/>
      <c r="L133" s="6"/>
      <c r="M133" s="6"/>
      <c r="N133" s="6"/>
      <c r="O133" s="13"/>
      <c r="P133" s="13"/>
      <c r="Q133" s="6"/>
      <c r="R133" s="13"/>
      <c r="S133" s="13"/>
      <c r="T133" s="13"/>
      <c r="U133" s="13"/>
      <c r="V133" s="2"/>
      <c r="W133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3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3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3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3" s="14" t="str" cm="1">
        <f t="array" aca="1" ref="AA13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3" s="15"/>
      <c r="AC133" s="13"/>
      <c r="AD133" s="7"/>
      <c r="AE133" s="16"/>
      <c r="AF133" s="16"/>
      <c r="AG133" s="16"/>
      <c r="AH133" s="16"/>
      <c r="AI133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3" s="4" t="str">
        <f>IFERROR(Table1[[#This Row],[Amps Calculated]]/1.77,"")</f>
        <v/>
      </c>
      <c r="AK133" s="4" t="str">
        <f>IFERROR(Table1[[#This Row],[3Phase to Single Phase]]/0.7,"")</f>
        <v/>
      </c>
    </row>
    <row r="134" spans="1:37" x14ac:dyDescent="0.4">
      <c r="A134" s="13"/>
      <c r="B134" s="13"/>
      <c r="C134" s="13"/>
      <c r="D134" s="13"/>
      <c r="E134" s="6"/>
      <c r="F134" s="13"/>
      <c r="G134" t="str">
        <f>Table1[[#This Row],[Element Type]]&amp;Table1[[#This Row],[Unique Tag]]</f>
        <v/>
      </c>
      <c r="H134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4" s="6"/>
      <c r="J134" s="6"/>
      <c r="K134" s="6"/>
      <c r="L134" s="6"/>
      <c r="M134" s="6"/>
      <c r="N134" s="6"/>
      <c r="O134" s="13"/>
      <c r="P134" s="13"/>
      <c r="Q134" s="6"/>
      <c r="R134" s="13"/>
      <c r="S134" s="13"/>
      <c r="T134" s="13"/>
      <c r="U134" s="13"/>
      <c r="V134" s="2"/>
      <c r="W134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4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4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4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4" s="14" t="str" cm="1">
        <f t="array" aca="1" ref="AA13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4" s="15"/>
      <c r="AC134" s="13"/>
      <c r="AD134" s="7"/>
      <c r="AE134" s="16"/>
      <c r="AF134" s="16"/>
      <c r="AG134" s="16"/>
      <c r="AH134" s="16"/>
      <c r="AI134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4" s="4" t="str">
        <f>IFERROR(Table1[[#This Row],[Amps Calculated]]/1.77,"")</f>
        <v/>
      </c>
      <c r="AK134" s="4" t="str">
        <f>IFERROR(Table1[[#This Row],[3Phase to Single Phase]]/0.7,"")</f>
        <v/>
      </c>
    </row>
    <row r="135" spans="1:37" x14ac:dyDescent="0.4">
      <c r="A135" s="13"/>
      <c r="B135" s="13"/>
      <c r="C135" s="13"/>
      <c r="D135" s="13"/>
      <c r="E135" s="6"/>
      <c r="F135" s="13"/>
      <c r="G135" t="str">
        <f>Table1[[#This Row],[Element Type]]&amp;Table1[[#This Row],[Unique Tag]]</f>
        <v/>
      </c>
      <c r="H135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5" s="6"/>
      <c r="J135" s="6"/>
      <c r="K135" s="6"/>
      <c r="L135" s="6"/>
      <c r="M135" s="6"/>
      <c r="N135" s="6"/>
      <c r="O135" s="13"/>
      <c r="P135" s="13"/>
      <c r="Q135" s="6"/>
      <c r="R135" s="13"/>
      <c r="S135" s="13"/>
      <c r="T135" s="13"/>
      <c r="U135" s="13"/>
      <c r="V135" s="2"/>
      <c r="W135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5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5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5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5" s="14" t="str" cm="1">
        <f t="array" aca="1" ref="AA13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5" s="15"/>
      <c r="AC135" s="13"/>
      <c r="AD135" s="7"/>
      <c r="AE135" s="16"/>
      <c r="AF135" s="16"/>
      <c r="AG135" s="16"/>
      <c r="AH135" s="16"/>
      <c r="AI135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5" s="4" t="str">
        <f>IFERROR(Table1[[#This Row],[Amps Calculated]]/1.77,"")</f>
        <v/>
      </c>
      <c r="AK135" s="4" t="str">
        <f>IFERROR(Table1[[#This Row],[3Phase to Single Phase]]/0.7,"")</f>
        <v/>
      </c>
    </row>
    <row r="136" spans="1:37" x14ac:dyDescent="0.4">
      <c r="A136" s="13"/>
      <c r="B136" s="13"/>
      <c r="C136" s="13"/>
      <c r="D136" s="13"/>
      <c r="E136" s="13"/>
      <c r="F136" s="13"/>
      <c r="G136" t="str">
        <f>Table1[[#This Row],[Element Type]]&amp;Table1[[#This Row],[Unique Tag]]</f>
        <v/>
      </c>
      <c r="H136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6" s="6"/>
      <c r="J136" s="6"/>
      <c r="K136" s="6"/>
      <c r="L136" s="6"/>
      <c r="M136" s="6"/>
      <c r="N136" s="6"/>
      <c r="O136" s="13"/>
      <c r="P136" s="13"/>
      <c r="Q136" s="6"/>
      <c r="R136" s="13"/>
      <c r="S136" s="13"/>
      <c r="T136" s="13"/>
      <c r="U136" s="13"/>
      <c r="V136" s="2"/>
      <c r="W136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6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6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6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6" s="14" t="str" cm="1">
        <f t="array" aca="1" ref="AA13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6" s="15"/>
      <c r="AC136" s="13"/>
      <c r="AD136" s="7"/>
      <c r="AE136" s="16"/>
      <c r="AF136" s="16"/>
      <c r="AG136" s="16"/>
      <c r="AH136" s="16"/>
      <c r="AI136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6" s="4" t="str">
        <f>IFERROR(Table1[[#This Row],[Amps Calculated]]/1.77,"")</f>
        <v/>
      </c>
      <c r="AK136" s="4" t="str">
        <f>IFERROR(Table1[[#This Row],[3Phase to Single Phase]]/0.7,"")</f>
        <v/>
      </c>
    </row>
    <row r="137" spans="1:37" x14ac:dyDescent="0.4">
      <c r="A137" s="13"/>
      <c r="B137" s="13"/>
      <c r="C137" s="13"/>
      <c r="D137" s="6"/>
      <c r="E137" s="13"/>
      <c r="F137" s="6"/>
      <c r="G137" t="str">
        <f>Table1[[#This Row],[Element Type]]&amp;Table1[[#This Row],[Unique Tag]]</f>
        <v/>
      </c>
      <c r="H137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2"/>
      <c r="W137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7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7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7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7" s="5" t="str" cm="1">
        <f t="array" aca="1" ref="AA13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7" s="12"/>
      <c r="AC137" s="6"/>
      <c r="AD137" s="7"/>
      <c r="AE137" s="7"/>
      <c r="AF137" s="7"/>
      <c r="AG137" s="7"/>
      <c r="AH137" s="7"/>
      <c r="AI137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7" s="4" t="str">
        <f>IFERROR(Table1[[#This Row],[Amps Calculated]]/1.77,"")</f>
        <v/>
      </c>
      <c r="AK137" s="4" t="str">
        <f>IFERROR(Table1[[#This Row],[3Phase to Single Phase]]/0.7,"")</f>
        <v/>
      </c>
    </row>
    <row r="138" spans="1:37" x14ac:dyDescent="0.4">
      <c r="A138" s="13"/>
      <c r="B138" s="13"/>
      <c r="C138" s="13"/>
      <c r="D138" s="6"/>
      <c r="E138" s="13"/>
      <c r="F138" s="6"/>
      <c r="G138" t="str">
        <f>Table1[[#This Row],[Element Type]]&amp;Table1[[#This Row],[Unique Tag]]</f>
        <v/>
      </c>
      <c r="H138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2"/>
      <c r="W138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8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8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8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8" s="5" t="str" cm="1">
        <f t="array" aca="1" ref="AA13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8" s="12"/>
      <c r="AC138" s="6"/>
      <c r="AD138" s="7"/>
      <c r="AE138" s="7"/>
      <c r="AF138" s="7"/>
      <c r="AG138" s="7"/>
      <c r="AH138" s="7"/>
      <c r="AI138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8" s="4" t="str">
        <f>IFERROR(Table1[[#This Row],[Amps Calculated]]/1.77,"")</f>
        <v/>
      </c>
      <c r="AK138" s="4" t="str">
        <f>IFERROR(Table1[[#This Row],[3Phase to Single Phase]]/0.7,"")</f>
        <v/>
      </c>
    </row>
    <row r="139" spans="1:37" x14ac:dyDescent="0.4">
      <c r="A139" s="13"/>
      <c r="B139" s="13"/>
      <c r="C139" s="13"/>
      <c r="D139" s="6"/>
      <c r="E139" s="13"/>
      <c r="F139" s="6"/>
      <c r="G139" t="str">
        <f>Table1[[#This Row],[Element Type]]&amp;Table1[[#This Row],[Unique Tag]]</f>
        <v/>
      </c>
      <c r="H139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2"/>
      <c r="W139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39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39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39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39" s="5" t="str" cm="1">
        <f t="array" aca="1" ref="AA13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39" s="12"/>
      <c r="AC139" s="6"/>
      <c r="AD139" s="7"/>
      <c r="AE139" s="7"/>
      <c r="AF139" s="7"/>
      <c r="AG139" s="7"/>
      <c r="AH139" s="7"/>
      <c r="AI139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39" s="4" t="str">
        <f>IFERROR(Table1[[#This Row],[Amps Calculated]]/1.77,"")</f>
        <v/>
      </c>
      <c r="AK139" s="4" t="str">
        <f>IFERROR(Table1[[#This Row],[3Phase to Single Phase]]/0.7,"")</f>
        <v/>
      </c>
    </row>
    <row r="140" spans="1:37" x14ac:dyDescent="0.4">
      <c r="A140" s="13"/>
      <c r="B140" s="13"/>
      <c r="C140" s="13"/>
      <c r="D140" s="6"/>
      <c r="E140" s="13"/>
      <c r="F140" s="6"/>
      <c r="G140" t="str">
        <f>Table1[[#This Row],[Element Type]]&amp;Table1[[#This Row],[Unique Tag]]</f>
        <v/>
      </c>
      <c r="H140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2"/>
      <c r="W140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0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0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0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0" s="5" t="str" cm="1">
        <f t="array" aca="1" ref="AA14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0" s="12"/>
      <c r="AC140" s="6"/>
      <c r="AD140" s="7"/>
      <c r="AE140" s="7"/>
      <c r="AF140" s="7"/>
      <c r="AG140" s="7"/>
      <c r="AH140" s="7"/>
      <c r="AI140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0" s="4" t="str">
        <f>IFERROR(Table1[[#This Row],[Amps Calculated]]/1.77,"")</f>
        <v/>
      </c>
      <c r="AK140" s="4" t="str">
        <f>IFERROR(Table1[[#This Row],[3Phase to Single Phase]]/0.7,"")</f>
        <v/>
      </c>
    </row>
    <row r="141" spans="1:37" x14ac:dyDescent="0.4">
      <c r="A141" s="13"/>
      <c r="B141" s="13"/>
      <c r="C141" s="13"/>
      <c r="D141" s="6"/>
      <c r="E141" s="13"/>
      <c r="F141" s="6"/>
      <c r="G141" t="str">
        <f>Table1[[#This Row],[Element Type]]&amp;Table1[[#This Row],[Unique Tag]]</f>
        <v/>
      </c>
      <c r="H141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2"/>
      <c r="W141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1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1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1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1" s="5" t="str" cm="1">
        <f t="array" aca="1" ref="AA14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1" s="12"/>
      <c r="AC141" s="6"/>
      <c r="AD141" s="7"/>
      <c r="AE141" s="7"/>
      <c r="AF141" s="7"/>
      <c r="AG141" s="7"/>
      <c r="AH141" s="7"/>
      <c r="AI141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1" s="4" t="str">
        <f>IFERROR(Table1[[#This Row],[Amps Calculated]]/1.77,"")</f>
        <v/>
      </c>
      <c r="AK141" s="4" t="str">
        <f>IFERROR(Table1[[#This Row],[3Phase to Single Phase]]/0.7,"")</f>
        <v/>
      </c>
    </row>
    <row r="142" spans="1:37" x14ac:dyDescent="0.4">
      <c r="A142" s="13"/>
      <c r="B142" s="13"/>
      <c r="C142" s="13"/>
      <c r="D142" s="6"/>
      <c r="E142" s="13"/>
      <c r="F142" s="6"/>
      <c r="G142" t="str">
        <f>Table1[[#This Row],[Element Type]]&amp;Table1[[#This Row],[Unique Tag]]</f>
        <v/>
      </c>
      <c r="H142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2"/>
      <c r="W142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2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2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2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2" s="5" t="str" cm="1">
        <f t="array" aca="1" ref="AA14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2" s="12"/>
      <c r="AC142" s="6"/>
      <c r="AD142" s="7"/>
      <c r="AE142" s="7"/>
      <c r="AF142" s="7"/>
      <c r="AG142" s="7"/>
      <c r="AH142" s="7"/>
      <c r="AI142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2" s="4" t="str">
        <f>IFERROR(Table1[[#This Row],[Amps Calculated]]/1.77,"")</f>
        <v/>
      </c>
      <c r="AK142" s="4" t="str">
        <f>IFERROR(Table1[[#This Row],[3Phase to Single Phase]]/0.7,"")</f>
        <v/>
      </c>
    </row>
    <row r="143" spans="1:37" x14ac:dyDescent="0.4">
      <c r="A143" s="13"/>
      <c r="B143" s="13"/>
      <c r="C143" s="13"/>
      <c r="D143" s="13"/>
      <c r="E143" s="13"/>
      <c r="F143" s="13"/>
      <c r="G143" t="str">
        <f>Table1[[#This Row],[Element Type]]&amp;Table1[[#This Row],[Unique Tag]]</f>
        <v/>
      </c>
      <c r="H143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3" s="6"/>
      <c r="J143" s="6"/>
      <c r="K143" s="6"/>
      <c r="L143" s="6"/>
      <c r="M143" s="6"/>
      <c r="N143" s="6"/>
      <c r="O143" s="13"/>
      <c r="P143" s="13"/>
      <c r="Q143" s="6"/>
      <c r="R143" s="13"/>
      <c r="S143" s="13"/>
      <c r="T143" s="13"/>
      <c r="U143" s="13"/>
      <c r="V143" s="2"/>
      <c r="W143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3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3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3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3" s="14" t="str" cm="1">
        <f t="array" aca="1" ref="AA14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3" s="15"/>
      <c r="AC143" s="13"/>
      <c r="AD143" s="7"/>
      <c r="AE143" s="16"/>
      <c r="AF143" s="16"/>
      <c r="AG143" s="16"/>
      <c r="AH143" s="16"/>
      <c r="AI143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3" s="4" t="str">
        <f>IFERROR(Table1[[#This Row],[Amps Calculated]]/1.77,"")</f>
        <v/>
      </c>
      <c r="AK143" s="4" t="str">
        <f>IFERROR(Table1[[#This Row],[3Phase to Single Phase]]/0.7,"")</f>
        <v/>
      </c>
    </row>
    <row r="144" spans="1:37" x14ac:dyDescent="0.4">
      <c r="A144" s="13"/>
      <c r="B144" s="13"/>
      <c r="C144" s="13"/>
      <c r="D144" s="13"/>
      <c r="E144" s="13"/>
      <c r="F144" s="13"/>
      <c r="G144" t="str">
        <f>Table1[[#This Row],[Element Type]]&amp;Table1[[#This Row],[Unique Tag]]</f>
        <v/>
      </c>
      <c r="H144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4" s="6"/>
      <c r="J144" s="6"/>
      <c r="K144" s="6"/>
      <c r="L144" s="6"/>
      <c r="M144" s="6"/>
      <c r="N144" s="6"/>
      <c r="O144" s="13"/>
      <c r="P144" s="13"/>
      <c r="Q144" s="6"/>
      <c r="R144" s="13"/>
      <c r="S144" s="13"/>
      <c r="T144" s="13"/>
      <c r="U144" s="13"/>
      <c r="V144" s="2"/>
      <c r="W144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4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4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4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4" s="14" t="str" cm="1">
        <f t="array" aca="1" ref="AA14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4" s="15"/>
      <c r="AC144" s="13"/>
      <c r="AD144" s="7"/>
      <c r="AE144" s="16"/>
      <c r="AF144" s="16"/>
      <c r="AG144" s="16"/>
      <c r="AH144" s="16"/>
      <c r="AI144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4" s="4" t="str">
        <f>IFERROR(Table1[[#This Row],[Amps Calculated]]/1.77,"")</f>
        <v/>
      </c>
      <c r="AK144" s="4" t="str">
        <f>IFERROR(Table1[[#This Row],[3Phase to Single Phase]]/0.7,"")</f>
        <v/>
      </c>
    </row>
    <row r="145" spans="1:37" x14ac:dyDescent="0.4">
      <c r="A145" s="13"/>
      <c r="B145" s="13"/>
      <c r="C145" s="13"/>
      <c r="D145" s="13"/>
      <c r="E145" s="13"/>
      <c r="F145" s="13"/>
      <c r="G145" t="str">
        <f>Table1[[#This Row],[Element Type]]&amp;Table1[[#This Row],[Unique Tag]]</f>
        <v/>
      </c>
      <c r="H145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5" s="6"/>
      <c r="J145" s="6"/>
      <c r="K145" s="6"/>
      <c r="L145" s="6"/>
      <c r="M145" s="6"/>
      <c r="N145" s="6"/>
      <c r="O145" s="13"/>
      <c r="P145" s="13"/>
      <c r="Q145" s="6"/>
      <c r="R145" s="13"/>
      <c r="S145" s="13"/>
      <c r="T145" s="13"/>
      <c r="U145" s="13"/>
      <c r="V145" s="2"/>
      <c r="W145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5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5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5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5" s="14" t="str" cm="1">
        <f t="array" aca="1" ref="AA14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5" s="15"/>
      <c r="AC145" s="13"/>
      <c r="AD145" s="7"/>
      <c r="AE145" s="16"/>
      <c r="AF145" s="16"/>
      <c r="AG145" s="16"/>
      <c r="AH145" s="16"/>
      <c r="AI145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5" s="4" t="str">
        <f>IFERROR(Table1[[#This Row],[Amps Calculated]]/1.77,"")</f>
        <v/>
      </c>
      <c r="AK145" s="4" t="str">
        <f>IFERROR(Table1[[#This Row],[3Phase to Single Phase]]/0.7,"")</f>
        <v/>
      </c>
    </row>
    <row r="146" spans="1:37" x14ac:dyDescent="0.4">
      <c r="A146" s="13"/>
      <c r="B146" s="13"/>
      <c r="C146" s="13"/>
      <c r="D146" s="13"/>
      <c r="E146" s="13"/>
      <c r="F146" s="13"/>
      <c r="G146" t="str">
        <f>Table1[[#This Row],[Element Type]]&amp;Table1[[#This Row],[Unique Tag]]</f>
        <v/>
      </c>
      <c r="H146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6" s="6"/>
      <c r="J146" s="6"/>
      <c r="K146" s="6"/>
      <c r="L146" s="6"/>
      <c r="M146" s="6"/>
      <c r="N146" s="6"/>
      <c r="O146" s="13"/>
      <c r="P146" s="13"/>
      <c r="Q146" s="6"/>
      <c r="R146" s="13"/>
      <c r="S146" s="13"/>
      <c r="T146" s="13"/>
      <c r="U146" s="13"/>
      <c r="V146" s="2"/>
      <c r="W146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6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6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6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6" s="14" t="str" cm="1">
        <f t="array" aca="1" ref="AA14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6" s="15"/>
      <c r="AC146" s="13"/>
      <c r="AD146" s="7"/>
      <c r="AE146" s="16"/>
      <c r="AF146" s="16"/>
      <c r="AG146" s="16"/>
      <c r="AH146" s="16"/>
      <c r="AI146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6" s="4" t="str">
        <f>IFERROR(Table1[[#This Row],[Amps Calculated]]/1.77,"")</f>
        <v/>
      </c>
      <c r="AK146" s="4" t="str">
        <f>IFERROR(Table1[[#This Row],[3Phase to Single Phase]]/0.7,"")</f>
        <v/>
      </c>
    </row>
    <row r="147" spans="1:37" x14ac:dyDescent="0.4">
      <c r="A147" s="13"/>
      <c r="B147" s="13"/>
      <c r="C147" s="13"/>
      <c r="D147" s="13"/>
      <c r="E147" s="13"/>
      <c r="F147" s="13"/>
      <c r="G147" t="str">
        <f>Table1[[#This Row],[Element Type]]&amp;Table1[[#This Row],[Unique Tag]]</f>
        <v/>
      </c>
      <c r="H147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7" s="6"/>
      <c r="J147" s="6"/>
      <c r="K147" s="6"/>
      <c r="L147" s="6"/>
      <c r="M147" s="6"/>
      <c r="N147" s="6"/>
      <c r="O147" s="13"/>
      <c r="P147" s="13"/>
      <c r="Q147" s="6"/>
      <c r="R147" s="13"/>
      <c r="S147" s="13"/>
      <c r="T147" s="13"/>
      <c r="U147" s="13"/>
      <c r="V147" s="2"/>
      <c r="W147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7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7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7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7" s="14" t="str" cm="1">
        <f t="array" aca="1" ref="AA14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7" s="15"/>
      <c r="AC147" s="13"/>
      <c r="AD147" s="7"/>
      <c r="AE147" s="16"/>
      <c r="AF147" s="16"/>
      <c r="AG147" s="16"/>
      <c r="AH147" s="16"/>
      <c r="AI147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7" s="4" t="str">
        <f>IFERROR(Table1[[#This Row],[Amps Calculated]]/1.77,"")</f>
        <v/>
      </c>
      <c r="AK147" s="4" t="str">
        <f>IFERROR(Table1[[#This Row],[3Phase to Single Phase]]/0.7,"")</f>
        <v/>
      </c>
    </row>
    <row r="148" spans="1:37" x14ac:dyDescent="0.4">
      <c r="A148" s="6"/>
      <c r="B148" s="6"/>
      <c r="C148" s="6"/>
      <c r="D148" s="6"/>
      <c r="E148" s="6"/>
      <c r="F148" s="6"/>
      <c r="G148" t="str">
        <f>Table1[[#This Row],[Element Type]]&amp;Table1[[#This Row],[Unique Tag]]</f>
        <v/>
      </c>
      <c r="H148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2"/>
      <c r="W148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8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8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8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8" s="5" t="str" cm="1">
        <f t="array" aca="1" ref="AA14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8" s="12"/>
      <c r="AC148" s="6"/>
      <c r="AD148" s="7"/>
      <c r="AE148" s="7"/>
      <c r="AF148" s="7"/>
      <c r="AG148" s="7"/>
      <c r="AH148" s="7"/>
      <c r="AI148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8" s="4" t="str">
        <f>IFERROR(Table1[[#This Row],[Amps Calculated]]/1.77,"")</f>
        <v/>
      </c>
      <c r="AK148" s="4" t="str">
        <f>IFERROR(Table1[[#This Row],[3Phase to Single Phase]]/0.7,"")</f>
        <v/>
      </c>
    </row>
    <row r="149" spans="1:37" x14ac:dyDescent="0.4">
      <c r="A149" s="6"/>
      <c r="B149" s="6"/>
      <c r="C149" s="6"/>
      <c r="D149" s="6"/>
      <c r="E149" s="6"/>
      <c r="F149" s="6"/>
      <c r="G149" t="str">
        <f>Table1[[#This Row],[Element Type]]&amp;Table1[[#This Row],[Unique Tag]]</f>
        <v/>
      </c>
      <c r="H149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2"/>
      <c r="W149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49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49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49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49" s="5" t="str" cm="1">
        <f t="array" aca="1" ref="AA14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49" s="12"/>
      <c r="AC149" s="6"/>
      <c r="AD149" s="7"/>
      <c r="AE149" s="7"/>
      <c r="AF149" s="7"/>
      <c r="AG149" s="7"/>
      <c r="AH149" s="7"/>
      <c r="AI149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49" s="4" t="str">
        <f>IFERROR(Table1[[#This Row],[Amps Calculated]]/1.77,"")</f>
        <v/>
      </c>
      <c r="AK149" s="4" t="str">
        <f>IFERROR(Table1[[#This Row],[3Phase to Single Phase]]/0.7,"")</f>
        <v/>
      </c>
    </row>
    <row r="150" spans="1:37" x14ac:dyDescent="0.4">
      <c r="A150" s="6"/>
      <c r="B150" s="13"/>
      <c r="C150" s="13"/>
      <c r="D150" s="13"/>
      <c r="E150" s="13"/>
      <c r="F150" s="13"/>
      <c r="G150" t="str">
        <f>Table1[[#This Row],[Element Type]]&amp;Table1[[#This Row],[Unique Tag]]</f>
        <v/>
      </c>
      <c r="H150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0" s="6"/>
      <c r="J150" s="6"/>
      <c r="K150" s="6"/>
      <c r="L150" s="6"/>
      <c r="M150" s="6"/>
      <c r="N150" s="6"/>
      <c r="O150" s="13"/>
      <c r="P150" s="13"/>
      <c r="Q150" s="6"/>
      <c r="R150" s="13"/>
      <c r="S150" s="13"/>
      <c r="T150" s="13"/>
      <c r="U150" s="13"/>
      <c r="V150" s="2"/>
      <c r="W150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0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0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0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0" s="14" t="str" cm="1">
        <f t="array" aca="1" ref="AA15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0" s="15"/>
      <c r="AC150" s="13"/>
      <c r="AD150" s="7"/>
      <c r="AE150" s="16"/>
      <c r="AF150" s="16"/>
      <c r="AG150" s="16"/>
      <c r="AH150" s="16"/>
      <c r="AI150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0" s="4" t="str">
        <f>IFERROR(Table1[[#This Row],[Amps Calculated]]/1.77,"")</f>
        <v/>
      </c>
      <c r="AK150" s="4" t="str">
        <f>IFERROR(Table1[[#This Row],[3Phase to Single Phase]]/0.7,"")</f>
        <v/>
      </c>
    </row>
    <row r="151" spans="1:37" x14ac:dyDescent="0.4">
      <c r="A151" s="6"/>
      <c r="B151" s="6"/>
      <c r="C151" s="6"/>
      <c r="D151" s="6"/>
      <c r="E151" s="6"/>
      <c r="F151" s="6"/>
      <c r="G151" t="str">
        <f>Table1[[#This Row],[Element Type]]&amp;Table1[[#This Row],[Unique Tag]]</f>
        <v/>
      </c>
      <c r="H151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2"/>
      <c r="W151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1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1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1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1" s="5" t="str" cm="1">
        <f t="array" aca="1" ref="AA151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1" s="12"/>
      <c r="AC151" s="6"/>
      <c r="AD151" s="7"/>
      <c r="AE151" s="7"/>
      <c r="AF151" s="7"/>
      <c r="AG151" s="7"/>
      <c r="AH151" s="7"/>
      <c r="AI151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1" s="4" t="str">
        <f>IFERROR(Table1[[#This Row],[Amps Calculated]]/1.77,"")</f>
        <v/>
      </c>
      <c r="AK151" s="4" t="str">
        <f>IFERROR(Table1[[#This Row],[3Phase to Single Phase]]/0.7,"")</f>
        <v/>
      </c>
    </row>
    <row r="152" spans="1:37" x14ac:dyDescent="0.4">
      <c r="A152" s="6"/>
      <c r="B152" s="6"/>
      <c r="C152" s="6"/>
      <c r="D152" s="6"/>
      <c r="E152" s="6"/>
      <c r="F152" s="6"/>
      <c r="G152" t="str">
        <f>Table1[[#This Row],[Element Type]]&amp;Table1[[#This Row],[Unique Tag]]</f>
        <v/>
      </c>
      <c r="H152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2"/>
      <c r="W152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2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2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2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2" s="5" t="str" cm="1">
        <f t="array" aca="1" ref="AA152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2" s="12"/>
      <c r="AC152" s="6"/>
      <c r="AD152" s="7"/>
      <c r="AE152" s="7"/>
      <c r="AF152" s="7"/>
      <c r="AG152" s="7"/>
      <c r="AH152" s="7"/>
      <c r="AI152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2" s="4" t="str">
        <f>IFERROR(Table1[[#This Row],[Amps Calculated]]/1.77,"")</f>
        <v/>
      </c>
      <c r="AK152" s="4" t="str">
        <f>IFERROR(Table1[[#This Row],[3Phase to Single Phase]]/0.7,"")</f>
        <v/>
      </c>
    </row>
    <row r="153" spans="1:37" x14ac:dyDescent="0.4">
      <c r="A153" s="6"/>
      <c r="B153" s="13"/>
      <c r="C153" s="13"/>
      <c r="D153" s="13"/>
      <c r="E153" s="13"/>
      <c r="F153" s="13"/>
      <c r="G153" t="str">
        <f>Table1[[#This Row],[Element Type]]&amp;Table1[[#This Row],[Unique Tag]]</f>
        <v/>
      </c>
      <c r="H153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3" s="6"/>
      <c r="J153" s="6"/>
      <c r="K153" s="6"/>
      <c r="L153" s="6"/>
      <c r="M153" s="6"/>
      <c r="N153" s="6"/>
      <c r="O153" s="13"/>
      <c r="P153" s="13"/>
      <c r="Q153" s="6"/>
      <c r="R153" s="13"/>
      <c r="S153" s="13"/>
      <c r="T153" s="13"/>
      <c r="U153" s="13"/>
      <c r="V153" s="2"/>
      <c r="W153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3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3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3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3" s="14" t="str" cm="1">
        <f t="array" aca="1" ref="AA153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3" s="15"/>
      <c r="AC153" s="13"/>
      <c r="AD153" s="7"/>
      <c r="AE153" s="16"/>
      <c r="AF153" s="16"/>
      <c r="AG153" s="16"/>
      <c r="AH153" s="16"/>
      <c r="AI153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3" s="4" t="str">
        <f>IFERROR(Table1[[#This Row],[Amps Calculated]]/1.77,"")</f>
        <v/>
      </c>
      <c r="AK153" s="4" t="str">
        <f>IFERROR(Table1[[#This Row],[3Phase to Single Phase]]/0.7,"")</f>
        <v/>
      </c>
    </row>
    <row r="154" spans="1:37" x14ac:dyDescent="0.4">
      <c r="A154" s="6"/>
      <c r="B154" s="6"/>
      <c r="C154" s="6"/>
      <c r="D154" s="6"/>
      <c r="E154" s="6"/>
      <c r="F154" s="6"/>
      <c r="G154" t="str">
        <f>Table1[[#This Row],[Element Type]]&amp;Table1[[#This Row],[Unique Tag]]</f>
        <v/>
      </c>
      <c r="H154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2"/>
      <c r="W154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4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4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4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4" s="5" t="str" cm="1">
        <f t="array" aca="1" ref="AA154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4" s="12"/>
      <c r="AC154" s="6"/>
      <c r="AD154" s="7"/>
      <c r="AE154" s="7"/>
      <c r="AF154" s="7"/>
      <c r="AG154" s="7"/>
      <c r="AH154" s="7"/>
      <c r="AI154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4" s="4" t="str">
        <f>IFERROR(Table1[[#This Row],[Amps Calculated]]/1.77,"")</f>
        <v/>
      </c>
      <c r="AK154" s="4" t="str">
        <f>IFERROR(Table1[[#This Row],[3Phase to Single Phase]]/0.7,"")</f>
        <v/>
      </c>
    </row>
    <row r="155" spans="1:37" x14ac:dyDescent="0.4">
      <c r="A155" s="6"/>
      <c r="B155" s="6"/>
      <c r="C155" s="6"/>
      <c r="D155" s="6"/>
      <c r="E155" s="6"/>
      <c r="F155" s="6"/>
      <c r="G155" t="str">
        <f>Table1[[#This Row],[Element Type]]&amp;Table1[[#This Row],[Unique Tag]]</f>
        <v/>
      </c>
      <c r="H155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2"/>
      <c r="W155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5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5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5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5" s="5" t="str" cm="1">
        <f t="array" aca="1" ref="AA155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5" s="12"/>
      <c r="AC155" s="6"/>
      <c r="AD155" s="7"/>
      <c r="AE155" s="7"/>
      <c r="AF155" s="7"/>
      <c r="AG155" s="7"/>
      <c r="AH155" s="7"/>
      <c r="AI155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5" s="4" t="str">
        <f>IFERROR(Table1[[#This Row],[Amps Calculated]]/1.77,"")</f>
        <v/>
      </c>
      <c r="AK155" s="4" t="str">
        <f>IFERROR(Table1[[#This Row],[3Phase to Single Phase]]/0.7,"")</f>
        <v/>
      </c>
    </row>
    <row r="156" spans="1:37" x14ac:dyDescent="0.4">
      <c r="A156" s="6"/>
      <c r="B156" s="13"/>
      <c r="C156" s="13"/>
      <c r="D156" s="13"/>
      <c r="E156" s="13"/>
      <c r="F156" s="13"/>
      <c r="G156" t="str">
        <f>Table1[[#This Row],[Element Type]]&amp;Table1[[#This Row],[Unique Tag]]</f>
        <v/>
      </c>
      <c r="H156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6" s="6"/>
      <c r="J156" s="6"/>
      <c r="K156" s="6"/>
      <c r="L156" s="6"/>
      <c r="M156" s="6"/>
      <c r="N156" s="6"/>
      <c r="O156" s="13"/>
      <c r="P156" s="13"/>
      <c r="Q156" s="6"/>
      <c r="R156" s="13"/>
      <c r="S156" s="13"/>
      <c r="T156" s="13"/>
      <c r="U156" s="13"/>
      <c r="V156" s="2"/>
      <c r="W156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6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6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6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6" s="14" t="str" cm="1">
        <f t="array" aca="1" ref="AA156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6" s="15"/>
      <c r="AC156" s="13"/>
      <c r="AD156" s="7"/>
      <c r="AE156" s="16"/>
      <c r="AF156" s="16"/>
      <c r="AG156" s="16"/>
      <c r="AH156" s="16"/>
      <c r="AI156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6" s="4" t="str">
        <f>IFERROR(Table1[[#This Row],[Amps Calculated]]/1.77,"")</f>
        <v/>
      </c>
      <c r="AK156" s="4" t="str">
        <f>IFERROR(Table1[[#This Row],[3Phase to Single Phase]]/0.7,"")</f>
        <v/>
      </c>
    </row>
    <row r="157" spans="1:37" x14ac:dyDescent="0.4">
      <c r="A157" s="6"/>
      <c r="B157" s="6"/>
      <c r="C157" s="6"/>
      <c r="D157" s="6"/>
      <c r="E157" s="6"/>
      <c r="F157" s="6"/>
      <c r="G157" t="str">
        <f>Table1[[#This Row],[Element Type]]&amp;Table1[[#This Row],[Unique Tag]]</f>
        <v/>
      </c>
      <c r="H157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2"/>
      <c r="W157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7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7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7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7" s="5" t="str" cm="1">
        <f t="array" aca="1" ref="AA157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7" s="12"/>
      <c r="AC157" s="6"/>
      <c r="AD157" s="7"/>
      <c r="AE157" s="7"/>
      <c r="AF157" s="7"/>
      <c r="AG157" s="7"/>
      <c r="AH157" s="7"/>
      <c r="AI157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7" s="4" t="str">
        <f>IFERROR(Table1[[#This Row],[Amps Calculated]]/1.77,"")</f>
        <v/>
      </c>
      <c r="AK157" s="4" t="str">
        <f>IFERROR(Table1[[#This Row],[3Phase to Single Phase]]/0.7,"")</f>
        <v/>
      </c>
    </row>
    <row r="158" spans="1:37" x14ac:dyDescent="0.4">
      <c r="A158" s="6"/>
      <c r="B158" s="6"/>
      <c r="C158" s="6"/>
      <c r="D158" s="6"/>
      <c r="E158" s="6"/>
      <c r="F158" s="6"/>
      <c r="G158" t="str">
        <f>Table1[[#This Row],[Element Type]]&amp;Table1[[#This Row],[Unique Tag]]</f>
        <v/>
      </c>
      <c r="H158" s="5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2"/>
      <c r="W158" s="5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8" s="5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8" s="5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8" s="5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8" s="5" t="str" cm="1">
        <f t="array" aca="1" ref="AA158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8" s="12"/>
      <c r="AC158" s="6"/>
      <c r="AD158" s="7"/>
      <c r="AE158" s="7"/>
      <c r="AF158" s="7"/>
      <c r="AG158" s="7"/>
      <c r="AH158" s="7"/>
      <c r="AI158" s="5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8" s="4" t="str">
        <f>IFERROR(Table1[[#This Row],[Amps Calculated]]/1.77,"")</f>
        <v/>
      </c>
      <c r="AK158" s="4" t="str">
        <f>IFERROR(Table1[[#This Row],[3Phase to Single Phase]]/0.7,"")</f>
        <v/>
      </c>
    </row>
    <row r="159" spans="1:37" x14ac:dyDescent="0.4">
      <c r="A159" s="6"/>
      <c r="B159" s="13"/>
      <c r="C159" s="13"/>
      <c r="D159" s="13"/>
      <c r="E159" s="13"/>
      <c r="F159" s="13"/>
      <c r="G159" t="str">
        <f>Table1[[#This Row],[Element Type]]&amp;Table1[[#This Row],[Unique Tag]]</f>
        <v/>
      </c>
      <c r="H159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59" s="6"/>
      <c r="J159" s="6"/>
      <c r="K159" s="6"/>
      <c r="L159" s="6"/>
      <c r="M159" s="6"/>
      <c r="N159" s="6"/>
      <c r="O159" s="13"/>
      <c r="P159" s="13"/>
      <c r="Q159" s="6"/>
      <c r="R159" s="13"/>
      <c r="S159" s="13"/>
      <c r="T159" s="13"/>
      <c r="U159" s="13"/>
      <c r="V159" s="2"/>
      <c r="W159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59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59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59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59" s="14" t="str" cm="1">
        <f t="array" aca="1" ref="AA159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59" s="15"/>
      <c r="AC159" s="13"/>
      <c r="AD159" s="7"/>
      <c r="AE159" s="16"/>
      <c r="AF159" s="16"/>
      <c r="AG159" s="16"/>
      <c r="AH159" s="16"/>
      <c r="AI159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59" s="4" t="str">
        <f>IFERROR(Table1[[#This Row],[Amps Calculated]]/1.77,"")</f>
        <v/>
      </c>
      <c r="AK159" s="4" t="str">
        <f>IFERROR(Table1[[#This Row],[3Phase to Single Phase]]/0.7,"")</f>
        <v/>
      </c>
    </row>
    <row r="160" spans="1:37" x14ac:dyDescent="0.4">
      <c r="A160" s="13"/>
      <c r="B160" s="13"/>
      <c r="C160" s="13"/>
      <c r="D160" s="13"/>
      <c r="E160" s="13"/>
      <c r="F160" s="13"/>
      <c r="G160" t="str">
        <f>Table1[[#This Row],[Element Type]]&amp;Table1[[#This Row],[Unique Tag]]</f>
        <v/>
      </c>
      <c r="H160" s="14" t="str">
        <f>Table1[[#This Row],[Element Type]]&amp;Table1[[#This Row],[Unique Tag]]&amp;": "&amp;Table1[[#Headers],[ ]]&amp;IFERROR(" "&amp;Table1[[#This Row],[ ]]&amp;" ","")&amp;Table1[[#This Row],[Common Name]]&amp;" "&amp;Table1[[#This Row],[Common Element Type]]</f>
        <v xml:space="preserve">:     </v>
      </c>
      <c r="I160" s="6"/>
      <c r="J160" s="6"/>
      <c r="K160" s="6"/>
      <c r="L160" s="6"/>
      <c r="M160" s="6"/>
      <c r="N160" s="6"/>
      <c r="O160" s="13"/>
      <c r="P160" s="13"/>
      <c r="Q160" s="6"/>
      <c r="R160" s="13"/>
      <c r="S160" s="13"/>
      <c r="T160" s="13"/>
      <c r="U160" s="13"/>
      <c r="V160" s="2"/>
      <c r="W160" s="14" t="str">
        <f>IF(AND(ISBLANK(Table1[[#This Row],[Watts:]]),ISBLANK(Table1[[#This Row],[Ohms:]]),ISNUMBER(Table1[[#This Row],[Amps:]]),ISNUMBER(Table1[[#This Row],[Volts:]])),Table1[[#This Row],[Amps:]]*Table1[[#This Row],[Volts:]],IF(AND(ISNUMBER(Table1[[#This Row],[Amps:]]),ISNUMBER(Table1[[#This Row],[Ohms:]]),ISBLANK(Table1[[#This Row],[Watts:]]),ISBLANK(Table1[[#This Row],[Volts:]])),Table1[[#This Row],[Amps:]]*Table1[[#This Row],[Amps:]]*Table1[[#This Row],[Ohms:]],IF(AND(ISNUMBER(Table1[[#This Row],[Volts:]]),ISNUMBER(Table1[[#This Row],[Ohms:]]),ISBLANK(Table1[[#This Row],[Amps:]]),ISBLANK(Table1[[#This Row],[Watts:]])),Table1[[#This Row],[Volts:]]*Table1[[#This Row],[Volts:]]/Table1[[#This Row],[Ohms:]],"")))</f>
        <v/>
      </c>
      <c r="X160" s="14" t="str">
        <f>IF(AND(ISBLANK(Table1[[#This Row],[Volts:]]),ISBLANK(Table1[[#This Row],[Ohms:]]),ISNUMBER(Table1[[#This Row],[Amps:]]),ISNUMBER(Table1[[#This Row],[Watts:]])),Table1[[#This Row],[Watts:]]/Table1[[#This Row],[Amps:]]/Table1[[#This Row],[Amps:]],IF(AND(ISNUMBER(Table1[[#This Row],[Volts:]]),ISNUMBER(Table1[[#This Row],[Watts:]]),ISBLANK(Table1[[#This Row],[Ohms:]]),ISBLANK(Table1[[#This Row],[Amps:]])),Table1[[#This Row],[Volts:]]*Table1[[#This Row],[Volts:]]/Table1[[#This Row],[Watts:]],IF(AND(ISNUMBER(Table1[[#This Row],[Volts:]]),ISNUMBER(Table1[[#This Row],[Amps:]]),ISBLANK(Table1[[#This Row],[Ohms:]]),ISBLANK(Table1[[#This Row],[Watts:]])),Table1[[#This Row],[Volts:]]/Table1[[#This Row],[Amps:]],"")))</f>
        <v/>
      </c>
      <c r="Y160" s="14" t="str">
        <f>IF(AND(ISBLANK(Table1[[#This Row],[Volts:]]),ISBLANK(Table1[[#This Row],[Watts:]]),ISNUMBER(Table1[[#This Row],[Amps:]]),ISNUMBER(Table1[[#This Row],[Ohms:]])),Table1[[#This Row],[Amps:]]*Table1[[#This Row],[Ohms:]],IF(AND(ISNUMBER(Table1[[#This Row],[Watts:]]),ISNUMBER(Table1[[#This Row],[Amps:]]),ISBLANK(Table1[[#This Row],[Volts:]]),ISBLANK(Table1[[#This Row],[Ohms:]])),Table1[[#This Row],[Watts:]]/Table1[[#This Row],[Amps:]],IF(AND(ISNUMBER(Table1[[#This Row],[Watts:]]),ISNUMBER(Table1[[#This Row],[Ohms:]]),ISBLANK(Table1[[#This Row],[Volts:]]),ISBLANK(Table1[[#This Row],[Amps:]])),(Table1[[#This Row],[Ohms:]]*Table1[[#This Row],[Watts:]])^0.5,"")))</f>
        <v/>
      </c>
      <c r="Z160" s="14" t="str">
        <f>IF(AND(ISBLANK(Table1[[#This Row],[Amps:]]),ISBLANK(Table1[[#This Row],[Watts:]]),ISNUMBER(Table1[[#This Row],[Volts:]]),ISNUMBER(Table1[[#This Row],[Ohms:]])),Table1[[#This Row],[Volts:]]/Table1[[#This Row],[Ohms:]],IF(AND(ISNUMBER(Table1[[#This Row],[Watts:]]),ISNUMBER(Table1[[#This Row],[Volts:]]),ISBLANK(Table1[[#This Row],[Amps:]]),ISBLANK(Table1[[#This Row],[Ohms:]])),Table1[[#This Row],[Watts:]]/Table1[[#This Row],[Volts:]],IF(AND(ISNUMBER(Table1[[#This Row],[Watts:]]),ISNUMBER(Table1[[#This Row],[Ohms:]]),ISBLANK(Table1[[#This Row],[Volts:]]),ISBLANK(Table1[[#This Row],[Amps:]])),(Table1[[#This Row],[Watts:]]/Table1[[#This Row],[Ohms:]])^0.5,"")))</f>
        <v/>
      </c>
      <c r="AA160" s="14" t="str" cm="1">
        <f t="array" aca="1" ref="AA160" ca="1">IFERROR(IF(ISNUMBER(Table1[[#This Row],[Watts:]]),Table1[[#This Row],[Watts:]]/Table1[[#This Row],[ Length (inches):]],IF(isnubmer(Table1[[#This Row],[Watts Calculated]]),Table1[[#This Row],[Watts Calculated]]/Table1[[#This Row],[ Length (inches):]],"")),"")</f>
        <v/>
      </c>
      <c r="AB160" s="15"/>
      <c r="AC160" s="13"/>
      <c r="AD160" s="7"/>
      <c r="AE160" s="16"/>
      <c r="AF160" s="16"/>
      <c r="AG160" s="16"/>
      <c r="AH160" s="16"/>
      <c r="AI160" s="14" t="str">
        <f>IF(ISBLANK(Table1[[#This Row],[ Length (inches):]]),"",Table1[[#Headers],[ Length (inches):]])&amp;Table1[[#This Row],[ Length (inches):]]&amp;IF(ISBLANK(Table1[[#This Row],[Heating Element Inner Diameter:]]),"","  "&amp;Table1[[#Headers],[Heating Element Inner Diameter:]])&amp;Table1[[#This Row],[Heating Element Inner Diameter:]]&amp;IF(ISBLANK(Table1[[#This Row],[Heating Element Outer Diameter:]]),"",Table1[[#Headers],[Heating Element Outer Diameter:]])&amp;Table1[[#This Row],[Heating Element Outer Diameter:]]&amp;IF(ISBLANK(Table1[[#This Row],[Ohms:]]),"","  "&amp;Table1[[#Headers],[Ohms:]])&amp;Table1[[#This Row],[Ohms:]]&amp;IF(ISBLANK(Table1[[#This Row],[Volts:]]),"","  "&amp;Table1[[#Headers],[Volts:]])&amp;Table1[[#This Row],[Volts:]]&amp;IF(ISBLANK(Table1[[#This Row],[Watts:]]),"","  "&amp;Table1[[#Headers],[Watts:]])&amp;Table1[[#This Row],[Watts:]]&amp;IF(ISBLANK(Table1[[#This Row],[ Heating Element Special Notes]]),"",Table1[[#Headers],[ Heating Element Special Notes]])&amp;Table1[[#This Row],[ Heating Element Special Notes]]</f>
        <v/>
      </c>
      <c r="AJ160" s="4" t="str">
        <f>IFERROR(Table1[[#This Row],[Amps Calculated]]/1.77,"")</f>
        <v/>
      </c>
      <c r="AK160" s="4" t="str">
        <f>IFERROR(Table1[[#This Row],[3Phase to Single Phase]]/0.7,"")</f>
        <v/>
      </c>
    </row>
  </sheetData>
  <mergeCells count="1">
    <mergeCell ref="R1:AA1"/>
  </mergeCells>
  <phoneticPr fontId="1" type="noConversion"/>
  <dataValidations count="1">
    <dataValidation type="list" allowBlank="1" showInputMessage="1" showErrorMessage="1" sqref="AF3:AI160" xr:uid="{73CB3992-7CE4-486A-A03B-5EB2F7144276}">
      <formula1>"fiberglass, teflon, armor, braid, high temp fiberglass (MGO)"</formula1>
    </dataValidation>
  </dataValidations>
  <pageMargins left="0.7" right="0.7" top="0.75" bottom="0.75" header="0.3" footer="0.3"/>
  <pageSetup orientation="portrait" horizontalDpi="4294967295" verticalDpi="4294967295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ADEC5-4B9F-4913-BE5D-053A79D2175A}">
  <dimension ref="A3:C5"/>
  <sheetViews>
    <sheetView zoomScale="115" zoomScaleNormal="115" workbookViewId="0">
      <selection activeCell="C9" sqref="C9"/>
    </sheetView>
  </sheetViews>
  <sheetFormatPr defaultRowHeight="14.6" x14ac:dyDescent="0.4"/>
  <cols>
    <col min="1" max="1" width="12.3828125" bestFit="1" customWidth="1"/>
    <col min="2" max="2" width="6" bestFit="1" customWidth="1"/>
    <col min="3" max="3" width="15.921875" bestFit="1" customWidth="1"/>
    <col min="4" max="4" width="43.69140625" bestFit="1" customWidth="1"/>
    <col min="5" max="5" width="16.15234375" bestFit="1" customWidth="1"/>
  </cols>
  <sheetData>
    <row r="3" spans="1:3" x14ac:dyDescent="0.4">
      <c r="A3" s="1" t="s">
        <v>5</v>
      </c>
      <c r="B3" s="1" t="s">
        <v>25</v>
      </c>
      <c r="C3" s="1" t="s">
        <v>24</v>
      </c>
    </row>
    <row r="4" spans="1:3" x14ac:dyDescent="0.4">
      <c r="A4" t="s">
        <v>36</v>
      </c>
      <c r="B4" t="s">
        <v>16</v>
      </c>
      <c r="C4" t="s">
        <v>37</v>
      </c>
    </row>
    <row r="5" spans="1:3" x14ac:dyDescent="0.4">
      <c r="A5" t="s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11F0E-F825-4EC2-B718-3BC7C2B36777}">
  <dimension ref="B3:O83"/>
  <sheetViews>
    <sheetView topLeftCell="A13" zoomScale="85" zoomScaleNormal="85" workbookViewId="0">
      <selection activeCell="J34" sqref="J34"/>
    </sheetView>
  </sheetViews>
  <sheetFormatPr defaultRowHeight="14.6" x14ac:dyDescent="0.4"/>
  <cols>
    <col min="2" max="2" width="16.3046875" bestFit="1" customWidth="1"/>
    <col min="3" max="3" width="17.4609375" customWidth="1"/>
    <col min="4" max="4" width="29.15234375" bestFit="1" customWidth="1"/>
    <col min="5" max="9" width="10.07421875" customWidth="1"/>
    <col min="13" max="13" width="19.69140625" bestFit="1" customWidth="1"/>
    <col min="14" max="14" width="15.07421875" bestFit="1" customWidth="1"/>
    <col min="15" max="15" width="23.4609375" bestFit="1" customWidth="1"/>
  </cols>
  <sheetData>
    <row r="3" spans="2:15" x14ac:dyDescent="0.4">
      <c r="B3" t="s">
        <v>60</v>
      </c>
      <c r="C3" t="s">
        <v>64</v>
      </c>
      <c r="D3" t="s">
        <v>63</v>
      </c>
      <c r="E3" t="s">
        <v>56</v>
      </c>
      <c r="F3" t="s">
        <v>40</v>
      </c>
      <c r="M3" s="1" t="s">
        <v>5</v>
      </c>
      <c r="N3" s="1" t="s">
        <v>64</v>
      </c>
      <c r="O3" s="1" t="s">
        <v>63</v>
      </c>
    </row>
    <row r="4" spans="2:15" x14ac:dyDescent="0.4">
      <c r="B4" t="s">
        <v>41</v>
      </c>
      <c r="C4" t="s">
        <v>43</v>
      </c>
      <c r="D4" t="s">
        <v>42</v>
      </c>
      <c r="M4" t="s">
        <v>61</v>
      </c>
      <c r="N4" t="s">
        <v>62</v>
      </c>
      <c r="O4" t="s">
        <v>65</v>
      </c>
    </row>
    <row r="5" spans="2:15" x14ac:dyDescent="0.4">
      <c r="B5" t="s">
        <v>41</v>
      </c>
      <c r="C5" t="s">
        <v>45</v>
      </c>
      <c r="D5" t="s">
        <v>44</v>
      </c>
      <c r="N5" t="s">
        <v>151</v>
      </c>
      <c r="O5" t="s">
        <v>153</v>
      </c>
    </row>
    <row r="6" spans="2:15" x14ac:dyDescent="0.4">
      <c r="B6" t="s">
        <v>41</v>
      </c>
      <c r="C6" t="s">
        <v>45</v>
      </c>
      <c r="D6" t="s">
        <v>46</v>
      </c>
      <c r="N6" t="s">
        <v>150</v>
      </c>
      <c r="O6" t="s">
        <v>152</v>
      </c>
    </row>
    <row r="7" spans="2:15" x14ac:dyDescent="0.4">
      <c r="B7" t="s">
        <v>41</v>
      </c>
      <c r="C7" t="s">
        <v>45</v>
      </c>
      <c r="D7" t="s">
        <v>47</v>
      </c>
      <c r="N7" t="s">
        <v>74</v>
      </c>
      <c r="O7" t="s">
        <v>75</v>
      </c>
    </row>
    <row r="8" spans="2:15" x14ac:dyDescent="0.4">
      <c r="B8" t="s">
        <v>41</v>
      </c>
      <c r="C8" t="s">
        <v>45</v>
      </c>
      <c r="D8" t="s">
        <v>48</v>
      </c>
      <c r="N8" t="s">
        <v>72</v>
      </c>
      <c r="O8" t="s">
        <v>73</v>
      </c>
    </row>
    <row r="9" spans="2:15" x14ac:dyDescent="0.4">
      <c r="B9" t="s">
        <v>56</v>
      </c>
      <c r="C9" t="s">
        <v>51</v>
      </c>
      <c r="D9" t="s">
        <v>49</v>
      </c>
      <c r="N9" t="s">
        <v>76</v>
      </c>
      <c r="O9" t="s">
        <v>77</v>
      </c>
    </row>
    <row r="10" spans="2:15" x14ac:dyDescent="0.4">
      <c r="B10" t="s">
        <v>41</v>
      </c>
      <c r="C10" t="s">
        <v>51</v>
      </c>
      <c r="D10" t="s">
        <v>50</v>
      </c>
      <c r="N10" t="s">
        <v>67</v>
      </c>
      <c r="O10" t="s">
        <v>68</v>
      </c>
    </row>
    <row r="11" spans="2:15" x14ac:dyDescent="0.4">
      <c r="B11" t="s">
        <v>41</v>
      </c>
      <c r="C11" t="s">
        <v>53</v>
      </c>
      <c r="D11" t="s">
        <v>52</v>
      </c>
      <c r="N11" t="s">
        <v>155</v>
      </c>
      <c r="O11" t="s">
        <v>159</v>
      </c>
    </row>
    <row r="12" spans="2:15" x14ac:dyDescent="0.4">
      <c r="B12" t="s">
        <v>41</v>
      </c>
      <c r="C12" t="s">
        <v>54</v>
      </c>
      <c r="D12" t="s">
        <v>55</v>
      </c>
      <c r="N12" t="s">
        <v>154</v>
      </c>
      <c r="O12" t="s">
        <v>156</v>
      </c>
    </row>
    <row r="13" spans="2:15" x14ac:dyDescent="0.4">
      <c r="B13" t="s">
        <v>56</v>
      </c>
      <c r="N13" t="s">
        <v>160</v>
      </c>
      <c r="O13" t="s">
        <v>163</v>
      </c>
    </row>
    <row r="14" spans="2:15" x14ac:dyDescent="0.4">
      <c r="B14" t="s">
        <v>57</v>
      </c>
      <c r="C14" t="s">
        <v>58</v>
      </c>
      <c r="D14" t="s">
        <v>59</v>
      </c>
      <c r="N14" t="s">
        <v>161</v>
      </c>
      <c r="O14" t="s">
        <v>162</v>
      </c>
    </row>
    <row r="15" spans="2:15" x14ac:dyDescent="0.4">
      <c r="B15" t="s">
        <v>61</v>
      </c>
      <c r="C15" t="s">
        <v>62</v>
      </c>
      <c r="D15" t="s">
        <v>65</v>
      </c>
      <c r="N15" t="s">
        <v>28</v>
      </c>
      <c r="O15" t="s">
        <v>147</v>
      </c>
    </row>
    <row r="16" spans="2:15" x14ac:dyDescent="0.4">
      <c r="B16" t="s">
        <v>56</v>
      </c>
      <c r="C16" t="s">
        <v>53</v>
      </c>
      <c r="D16" t="s">
        <v>66</v>
      </c>
      <c r="N16" t="s">
        <v>145</v>
      </c>
      <c r="O16" t="s">
        <v>146</v>
      </c>
    </row>
    <row r="17" spans="2:15" x14ac:dyDescent="0.4">
      <c r="B17" t="s">
        <v>61</v>
      </c>
      <c r="C17" t="s">
        <v>67</v>
      </c>
      <c r="D17" t="s">
        <v>68</v>
      </c>
      <c r="N17" t="s">
        <v>120</v>
      </c>
      <c r="O17" t="s">
        <v>121</v>
      </c>
    </row>
    <row r="18" spans="2:15" x14ac:dyDescent="0.4">
      <c r="B18" t="s">
        <v>41</v>
      </c>
      <c r="C18" t="s">
        <v>58</v>
      </c>
      <c r="D18" t="s">
        <v>69</v>
      </c>
      <c r="N18" t="s">
        <v>118</v>
      </c>
      <c r="O18" t="s">
        <v>119</v>
      </c>
    </row>
    <row r="19" spans="2:15" x14ac:dyDescent="0.4">
      <c r="B19" t="s">
        <v>41</v>
      </c>
      <c r="C19" t="s">
        <v>70</v>
      </c>
      <c r="D19" t="s">
        <v>71</v>
      </c>
      <c r="M19" t="s">
        <v>41</v>
      </c>
      <c r="N19" t="s">
        <v>43</v>
      </c>
      <c r="O19" t="s">
        <v>42</v>
      </c>
    </row>
    <row r="20" spans="2:15" x14ac:dyDescent="0.4">
      <c r="B20" t="s">
        <v>61</v>
      </c>
      <c r="C20" t="s">
        <v>72</v>
      </c>
      <c r="D20" t="s">
        <v>73</v>
      </c>
      <c r="N20" t="s">
        <v>45</v>
      </c>
      <c r="O20" t="s">
        <v>46</v>
      </c>
    </row>
    <row r="21" spans="2:15" x14ac:dyDescent="0.4">
      <c r="B21" t="s">
        <v>61</v>
      </c>
      <c r="C21" t="s">
        <v>74</v>
      </c>
      <c r="D21" t="s">
        <v>75</v>
      </c>
      <c r="N21" t="s">
        <v>45</v>
      </c>
      <c r="O21" t="s">
        <v>44</v>
      </c>
    </row>
    <row r="22" spans="2:15" x14ac:dyDescent="0.4">
      <c r="B22" t="s">
        <v>61</v>
      </c>
      <c r="C22" t="s">
        <v>76</v>
      </c>
      <c r="D22" t="s">
        <v>77</v>
      </c>
      <c r="N22" t="s">
        <v>45</v>
      </c>
      <c r="O22" t="s">
        <v>48</v>
      </c>
    </row>
    <row r="23" spans="2:15" x14ac:dyDescent="0.4">
      <c r="B23" t="s">
        <v>41</v>
      </c>
      <c r="C23" t="s">
        <v>78</v>
      </c>
      <c r="D23" t="s">
        <v>157</v>
      </c>
      <c r="N23" t="s">
        <v>45</v>
      </c>
      <c r="O23" t="s">
        <v>47</v>
      </c>
    </row>
    <row r="24" spans="2:15" x14ac:dyDescent="0.4">
      <c r="B24" t="s">
        <v>41</v>
      </c>
      <c r="C24" t="s">
        <v>79</v>
      </c>
      <c r="D24" t="s">
        <v>80</v>
      </c>
      <c r="N24" t="s">
        <v>54</v>
      </c>
      <c r="O24" t="s">
        <v>55</v>
      </c>
    </row>
    <row r="25" spans="2:15" x14ac:dyDescent="0.4">
      <c r="B25" t="s">
        <v>41</v>
      </c>
      <c r="C25" t="s">
        <v>81</v>
      </c>
      <c r="D25" t="s">
        <v>82</v>
      </c>
      <c r="N25" t="s">
        <v>53</v>
      </c>
      <c r="O25" t="s">
        <v>52</v>
      </c>
    </row>
    <row r="26" spans="2:15" x14ac:dyDescent="0.4">
      <c r="B26" t="s">
        <v>41</v>
      </c>
      <c r="C26" t="s">
        <v>83</v>
      </c>
      <c r="D26" t="s">
        <v>84</v>
      </c>
      <c r="N26" t="s">
        <v>51</v>
      </c>
      <c r="O26" t="s">
        <v>50</v>
      </c>
    </row>
    <row r="27" spans="2:15" x14ac:dyDescent="0.4">
      <c r="B27" t="s">
        <v>41</v>
      </c>
      <c r="C27" t="s">
        <v>85</v>
      </c>
      <c r="D27" t="s">
        <v>86</v>
      </c>
      <c r="N27" t="s">
        <v>70</v>
      </c>
      <c r="O27" t="s">
        <v>71</v>
      </c>
    </row>
    <row r="28" spans="2:15" x14ac:dyDescent="0.4">
      <c r="B28" t="s">
        <v>41</v>
      </c>
      <c r="C28" t="s">
        <v>85</v>
      </c>
      <c r="D28" t="s">
        <v>87</v>
      </c>
      <c r="N28" t="s">
        <v>78</v>
      </c>
      <c r="O28" t="s">
        <v>164</v>
      </c>
    </row>
    <row r="29" spans="2:15" x14ac:dyDescent="0.4">
      <c r="B29" t="s">
        <v>41</v>
      </c>
      <c r="C29" t="s">
        <v>88</v>
      </c>
      <c r="D29" t="s">
        <v>89</v>
      </c>
      <c r="N29" t="s">
        <v>79</v>
      </c>
      <c r="O29" t="s">
        <v>80</v>
      </c>
    </row>
    <row r="30" spans="2:15" x14ac:dyDescent="0.4">
      <c r="B30" t="s">
        <v>41</v>
      </c>
      <c r="C30" t="s">
        <v>88</v>
      </c>
      <c r="D30" t="s">
        <v>90</v>
      </c>
      <c r="N30" t="s">
        <v>81</v>
      </c>
      <c r="O30" t="s">
        <v>82</v>
      </c>
    </row>
    <row r="31" spans="2:15" x14ac:dyDescent="0.4">
      <c r="B31" t="s">
        <v>41</v>
      </c>
      <c r="C31" t="s">
        <v>91</v>
      </c>
      <c r="D31" t="s">
        <v>92</v>
      </c>
      <c r="N31" t="s">
        <v>83</v>
      </c>
      <c r="O31" t="s">
        <v>84</v>
      </c>
    </row>
    <row r="32" spans="2:15" x14ac:dyDescent="0.4">
      <c r="B32" t="s">
        <v>41</v>
      </c>
      <c r="C32" t="s">
        <v>23</v>
      </c>
      <c r="D32" t="s">
        <v>93</v>
      </c>
      <c r="N32" t="s">
        <v>58</v>
      </c>
      <c r="O32" t="s">
        <v>69</v>
      </c>
    </row>
    <row r="33" spans="2:15" x14ac:dyDescent="0.4">
      <c r="B33" t="s">
        <v>41</v>
      </c>
      <c r="C33" t="s">
        <v>23</v>
      </c>
      <c r="D33" t="s">
        <v>94</v>
      </c>
      <c r="N33" t="s">
        <v>85</v>
      </c>
      <c r="O33" t="s">
        <v>86</v>
      </c>
    </row>
    <row r="34" spans="2:15" x14ac:dyDescent="0.4">
      <c r="B34" t="s">
        <v>41</v>
      </c>
      <c r="C34" t="s">
        <v>95</v>
      </c>
      <c r="D34" t="s">
        <v>96</v>
      </c>
      <c r="N34" t="s">
        <v>85</v>
      </c>
      <c r="O34" t="s">
        <v>87</v>
      </c>
    </row>
    <row r="35" spans="2:15" x14ac:dyDescent="0.4">
      <c r="B35" t="s">
        <v>41</v>
      </c>
      <c r="C35" t="s">
        <v>97</v>
      </c>
      <c r="D35" t="s">
        <v>98</v>
      </c>
      <c r="N35" t="s">
        <v>88</v>
      </c>
      <c r="O35" t="s">
        <v>90</v>
      </c>
    </row>
    <row r="36" spans="2:15" x14ac:dyDescent="0.4">
      <c r="B36" t="s">
        <v>41</v>
      </c>
      <c r="C36" t="s">
        <v>99</v>
      </c>
      <c r="D36" t="s">
        <v>100</v>
      </c>
      <c r="N36" t="s">
        <v>88</v>
      </c>
      <c r="O36" t="s">
        <v>89</v>
      </c>
    </row>
    <row r="37" spans="2:15" x14ac:dyDescent="0.4">
      <c r="B37" t="s">
        <v>41</v>
      </c>
      <c r="C37" t="s">
        <v>99</v>
      </c>
      <c r="D37" t="s">
        <v>101</v>
      </c>
      <c r="N37" t="s">
        <v>91</v>
      </c>
      <c r="O37" t="s">
        <v>92</v>
      </c>
    </row>
    <row r="38" spans="2:15" x14ac:dyDescent="0.4">
      <c r="B38" t="s">
        <v>41</v>
      </c>
      <c r="C38" t="s">
        <v>102</v>
      </c>
      <c r="D38" t="s">
        <v>103</v>
      </c>
      <c r="N38" t="s">
        <v>23</v>
      </c>
      <c r="O38" t="s">
        <v>94</v>
      </c>
    </row>
    <row r="39" spans="2:15" x14ac:dyDescent="0.4">
      <c r="B39" t="s">
        <v>41</v>
      </c>
      <c r="C39" t="s">
        <v>102</v>
      </c>
      <c r="D39" t="s">
        <v>104</v>
      </c>
      <c r="N39" t="s">
        <v>23</v>
      </c>
      <c r="O39" t="s">
        <v>93</v>
      </c>
    </row>
    <row r="40" spans="2:15" x14ac:dyDescent="0.4">
      <c r="B40" t="s">
        <v>41</v>
      </c>
      <c r="C40" t="s">
        <v>105</v>
      </c>
      <c r="D40" t="s">
        <v>106</v>
      </c>
      <c r="N40" t="s">
        <v>95</v>
      </c>
      <c r="O40" t="s">
        <v>96</v>
      </c>
    </row>
    <row r="41" spans="2:15" x14ac:dyDescent="0.4">
      <c r="B41" t="s">
        <v>41</v>
      </c>
      <c r="C41" t="s">
        <v>105</v>
      </c>
      <c r="D41" t="s">
        <v>107</v>
      </c>
      <c r="N41" t="s">
        <v>97</v>
      </c>
      <c r="O41" t="s">
        <v>98</v>
      </c>
    </row>
    <row r="42" spans="2:15" x14ac:dyDescent="0.4">
      <c r="B42" t="s">
        <v>41</v>
      </c>
      <c r="C42" t="s">
        <v>105</v>
      </c>
      <c r="D42" t="s">
        <v>108</v>
      </c>
      <c r="N42" t="s">
        <v>99</v>
      </c>
      <c r="O42" t="s">
        <v>101</v>
      </c>
    </row>
    <row r="43" spans="2:15" x14ac:dyDescent="0.4">
      <c r="B43" t="s">
        <v>41</v>
      </c>
      <c r="C43" t="s">
        <v>109</v>
      </c>
      <c r="D43" t="s">
        <v>110</v>
      </c>
      <c r="N43" t="s">
        <v>99</v>
      </c>
      <c r="O43" t="s">
        <v>100</v>
      </c>
    </row>
    <row r="44" spans="2:15" x14ac:dyDescent="0.4">
      <c r="B44" t="s">
        <v>41</v>
      </c>
      <c r="C44" t="s">
        <v>109</v>
      </c>
      <c r="D44" t="s">
        <v>111</v>
      </c>
      <c r="N44" t="s">
        <v>102</v>
      </c>
      <c r="O44" t="s">
        <v>104</v>
      </c>
    </row>
    <row r="45" spans="2:15" x14ac:dyDescent="0.4">
      <c r="B45" t="s">
        <v>41</v>
      </c>
      <c r="C45" t="s">
        <v>113</v>
      </c>
      <c r="D45" t="s">
        <v>112</v>
      </c>
      <c r="N45" t="s">
        <v>102</v>
      </c>
      <c r="O45" t="s">
        <v>103</v>
      </c>
    </row>
    <row r="46" spans="2:15" x14ac:dyDescent="0.4">
      <c r="B46" t="s">
        <v>41</v>
      </c>
      <c r="C46" t="s">
        <v>113</v>
      </c>
      <c r="D46" t="s">
        <v>114</v>
      </c>
      <c r="N46" t="s">
        <v>113</v>
      </c>
      <c r="O46" t="s">
        <v>112</v>
      </c>
    </row>
    <row r="47" spans="2:15" x14ac:dyDescent="0.4">
      <c r="B47" t="s">
        <v>57</v>
      </c>
      <c r="C47" t="s">
        <v>113</v>
      </c>
      <c r="D47" t="s">
        <v>115</v>
      </c>
      <c r="N47" t="s">
        <v>113</v>
      </c>
      <c r="O47" t="s">
        <v>114</v>
      </c>
    </row>
    <row r="48" spans="2:15" x14ac:dyDescent="0.4">
      <c r="B48" t="s">
        <v>57</v>
      </c>
      <c r="C48" t="s">
        <v>105</v>
      </c>
      <c r="D48" t="s">
        <v>116</v>
      </c>
      <c r="N48" t="s">
        <v>105</v>
      </c>
      <c r="O48" t="s">
        <v>106</v>
      </c>
    </row>
    <row r="49" spans="2:15" x14ac:dyDescent="0.4">
      <c r="B49" t="s">
        <v>57</v>
      </c>
      <c r="C49" t="s">
        <v>109</v>
      </c>
      <c r="D49" t="s">
        <v>117</v>
      </c>
      <c r="N49" t="s">
        <v>105</v>
      </c>
      <c r="O49" t="s">
        <v>108</v>
      </c>
    </row>
    <row r="50" spans="2:15" x14ac:dyDescent="0.4">
      <c r="B50" t="s">
        <v>61</v>
      </c>
      <c r="C50" t="s">
        <v>118</v>
      </c>
      <c r="D50" t="s">
        <v>119</v>
      </c>
      <c r="N50" t="s">
        <v>105</v>
      </c>
      <c r="O50" t="s">
        <v>107</v>
      </c>
    </row>
    <row r="51" spans="2:15" x14ac:dyDescent="0.4">
      <c r="B51" t="s">
        <v>61</v>
      </c>
      <c r="C51" t="s">
        <v>120</v>
      </c>
      <c r="D51" t="s">
        <v>121</v>
      </c>
      <c r="N51" t="s">
        <v>109</v>
      </c>
      <c r="O51" t="s">
        <v>111</v>
      </c>
    </row>
    <row r="52" spans="2:15" x14ac:dyDescent="0.4">
      <c r="B52" t="s">
        <v>56</v>
      </c>
      <c r="C52" t="s">
        <v>105</v>
      </c>
      <c r="D52" t="s">
        <v>122</v>
      </c>
      <c r="N52" t="s">
        <v>109</v>
      </c>
      <c r="O52" t="s">
        <v>110</v>
      </c>
    </row>
    <row r="53" spans="2:15" x14ac:dyDescent="0.4">
      <c r="B53" t="s">
        <v>56</v>
      </c>
      <c r="C53" t="s">
        <v>105</v>
      </c>
      <c r="D53" t="s">
        <v>123</v>
      </c>
      <c r="M53" t="s">
        <v>57</v>
      </c>
      <c r="N53" t="s">
        <v>58</v>
      </c>
      <c r="O53" t="s">
        <v>59</v>
      </c>
    </row>
    <row r="54" spans="2:15" x14ac:dyDescent="0.4">
      <c r="B54" t="s">
        <v>56</v>
      </c>
      <c r="C54" t="s">
        <v>105</v>
      </c>
      <c r="D54" t="s">
        <v>124</v>
      </c>
      <c r="N54" t="s">
        <v>133</v>
      </c>
      <c r="O54" t="s">
        <v>134</v>
      </c>
    </row>
    <row r="55" spans="2:15" x14ac:dyDescent="0.4">
      <c r="B55" t="s">
        <v>56</v>
      </c>
      <c r="C55" t="s">
        <v>109</v>
      </c>
      <c r="D55" t="s">
        <v>125</v>
      </c>
      <c r="N55" t="s">
        <v>113</v>
      </c>
      <c r="O55" t="s">
        <v>115</v>
      </c>
    </row>
    <row r="56" spans="2:15" x14ac:dyDescent="0.4">
      <c r="B56" t="s">
        <v>56</v>
      </c>
      <c r="C56" t="s">
        <v>109</v>
      </c>
      <c r="D56" t="s">
        <v>126</v>
      </c>
      <c r="N56" t="s">
        <v>105</v>
      </c>
      <c r="O56" t="s">
        <v>116</v>
      </c>
    </row>
    <row r="57" spans="2:15" x14ac:dyDescent="0.4">
      <c r="B57" t="s">
        <v>56</v>
      </c>
      <c r="C57" t="s">
        <v>99</v>
      </c>
      <c r="D57" t="s">
        <v>127</v>
      </c>
      <c r="N57" t="s">
        <v>109</v>
      </c>
      <c r="O57" t="s">
        <v>117</v>
      </c>
    </row>
    <row r="58" spans="2:15" x14ac:dyDescent="0.4">
      <c r="B58" t="s">
        <v>56</v>
      </c>
      <c r="C58" t="s">
        <v>128</v>
      </c>
      <c r="D58" t="s">
        <v>129</v>
      </c>
      <c r="M58" t="s">
        <v>56</v>
      </c>
      <c r="N58" t="s">
        <v>148</v>
      </c>
      <c r="O58" t="s">
        <v>149</v>
      </c>
    </row>
    <row r="59" spans="2:15" x14ac:dyDescent="0.4">
      <c r="B59" t="s">
        <v>56</v>
      </c>
      <c r="C59" t="s">
        <v>128</v>
      </c>
      <c r="D59" t="s">
        <v>130</v>
      </c>
      <c r="N59" t="s">
        <v>53</v>
      </c>
      <c r="O59" t="s">
        <v>66</v>
      </c>
    </row>
    <row r="60" spans="2:15" x14ac:dyDescent="0.4">
      <c r="B60" t="s">
        <v>56</v>
      </c>
      <c r="C60" t="s">
        <v>70</v>
      </c>
      <c r="D60" t="s">
        <v>131</v>
      </c>
      <c r="N60" t="s">
        <v>51</v>
      </c>
      <c r="O60" t="s">
        <v>49</v>
      </c>
    </row>
    <row r="61" spans="2:15" x14ac:dyDescent="0.4">
      <c r="B61" t="s">
        <v>56</v>
      </c>
      <c r="C61" t="s">
        <v>83</v>
      </c>
      <c r="D61" t="s">
        <v>132</v>
      </c>
      <c r="N61" t="s">
        <v>128</v>
      </c>
      <c r="O61" t="s">
        <v>129</v>
      </c>
    </row>
    <row r="62" spans="2:15" x14ac:dyDescent="0.4">
      <c r="B62" t="s">
        <v>57</v>
      </c>
      <c r="C62" t="s">
        <v>133</v>
      </c>
      <c r="D62" t="s">
        <v>134</v>
      </c>
      <c r="N62" t="s">
        <v>128</v>
      </c>
      <c r="O62" t="s">
        <v>130</v>
      </c>
    </row>
    <row r="63" spans="2:15" x14ac:dyDescent="0.4">
      <c r="B63" t="s">
        <v>56</v>
      </c>
      <c r="C63" t="s">
        <v>133</v>
      </c>
      <c r="D63" t="s">
        <v>158</v>
      </c>
      <c r="N63" t="s">
        <v>70</v>
      </c>
      <c r="O63" t="s">
        <v>131</v>
      </c>
    </row>
    <row r="64" spans="2:15" x14ac:dyDescent="0.4">
      <c r="B64" t="s">
        <v>56</v>
      </c>
      <c r="C64" t="s">
        <v>85</v>
      </c>
      <c r="D64" t="s">
        <v>135</v>
      </c>
      <c r="N64" t="s">
        <v>83</v>
      </c>
      <c r="O64" t="s">
        <v>132</v>
      </c>
    </row>
    <row r="65" spans="2:15" x14ac:dyDescent="0.4">
      <c r="B65" t="s">
        <v>56</v>
      </c>
      <c r="C65" t="s">
        <v>85</v>
      </c>
      <c r="D65" t="s">
        <v>136</v>
      </c>
      <c r="N65" t="s">
        <v>133</v>
      </c>
      <c r="O65" t="s">
        <v>165</v>
      </c>
    </row>
    <row r="66" spans="2:15" x14ac:dyDescent="0.4">
      <c r="B66" t="s">
        <v>56</v>
      </c>
      <c r="C66" t="s">
        <v>91</v>
      </c>
      <c r="D66" t="s">
        <v>137</v>
      </c>
      <c r="N66" t="s">
        <v>85</v>
      </c>
      <c r="O66" t="s">
        <v>136</v>
      </c>
    </row>
    <row r="67" spans="2:15" x14ac:dyDescent="0.4">
      <c r="B67" t="s">
        <v>56</v>
      </c>
      <c r="C67" t="s">
        <v>23</v>
      </c>
      <c r="D67" t="s">
        <v>138</v>
      </c>
      <c r="N67" t="s">
        <v>85</v>
      </c>
      <c r="O67" t="s">
        <v>135</v>
      </c>
    </row>
    <row r="68" spans="2:15" x14ac:dyDescent="0.4">
      <c r="B68" t="s">
        <v>56</v>
      </c>
      <c r="C68" t="s">
        <v>95</v>
      </c>
      <c r="D68" t="s">
        <v>139</v>
      </c>
      <c r="N68" t="s">
        <v>91</v>
      </c>
      <c r="O68" t="s">
        <v>137</v>
      </c>
    </row>
    <row r="69" spans="2:15" x14ac:dyDescent="0.4">
      <c r="B69" t="s">
        <v>141</v>
      </c>
      <c r="C69" t="s">
        <v>95</v>
      </c>
      <c r="D69" t="s">
        <v>140</v>
      </c>
      <c r="N69" t="s">
        <v>23</v>
      </c>
      <c r="O69" t="s">
        <v>138</v>
      </c>
    </row>
    <row r="70" spans="2:15" x14ac:dyDescent="0.4">
      <c r="B70" t="s">
        <v>56</v>
      </c>
      <c r="C70" t="s">
        <v>99</v>
      </c>
      <c r="D70" t="s">
        <v>142</v>
      </c>
      <c r="N70" t="s">
        <v>95</v>
      </c>
      <c r="O70" t="s">
        <v>139</v>
      </c>
    </row>
    <row r="71" spans="2:15" x14ac:dyDescent="0.4">
      <c r="B71" t="s">
        <v>56</v>
      </c>
      <c r="C71" t="s">
        <v>99</v>
      </c>
      <c r="D71" t="s">
        <v>143</v>
      </c>
      <c r="N71" t="s">
        <v>99</v>
      </c>
      <c r="O71" t="s">
        <v>142</v>
      </c>
    </row>
    <row r="72" spans="2:15" x14ac:dyDescent="0.4">
      <c r="B72" t="s">
        <v>56</v>
      </c>
      <c r="C72" t="s">
        <v>102</v>
      </c>
      <c r="D72" t="s">
        <v>144</v>
      </c>
      <c r="N72" t="s">
        <v>99</v>
      </c>
      <c r="O72" t="s">
        <v>143</v>
      </c>
    </row>
    <row r="73" spans="2:15" x14ac:dyDescent="0.4">
      <c r="B73" t="s">
        <v>56</v>
      </c>
      <c r="N73" t="s">
        <v>99</v>
      </c>
      <c r="O73" t="s">
        <v>127</v>
      </c>
    </row>
    <row r="74" spans="2:15" x14ac:dyDescent="0.4">
      <c r="B74" t="s">
        <v>61</v>
      </c>
      <c r="C74" t="s">
        <v>145</v>
      </c>
      <c r="D74" t="s">
        <v>146</v>
      </c>
      <c r="N74" t="s">
        <v>102</v>
      </c>
      <c r="O74" t="s">
        <v>144</v>
      </c>
    </row>
    <row r="75" spans="2:15" x14ac:dyDescent="0.4">
      <c r="B75" t="s">
        <v>61</v>
      </c>
      <c r="C75" t="s">
        <v>28</v>
      </c>
      <c r="D75" t="s">
        <v>147</v>
      </c>
      <c r="N75" t="s">
        <v>105</v>
      </c>
      <c r="O75" t="s">
        <v>123</v>
      </c>
    </row>
    <row r="76" spans="2:15" x14ac:dyDescent="0.4">
      <c r="B76" t="s">
        <v>61</v>
      </c>
      <c r="C76" t="s">
        <v>150</v>
      </c>
      <c r="D76" t="s">
        <v>152</v>
      </c>
      <c r="N76" t="s">
        <v>105</v>
      </c>
      <c r="O76" t="s">
        <v>124</v>
      </c>
    </row>
    <row r="77" spans="2:15" x14ac:dyDescent="0.4">
      <c r="B77" t="s">
        <v>61</v>
      </c>
      <c r="C77" t="s">
        <v>151</v>
      </c>
      <c r="D77" t="s">
        <v>153</v>
      </c>
      <c r="N77" t="s">
        <v>105</v>
      </c>
      <c r="O77" t="s">
        <v>122</v>
      </c>
    </row>
    <row r="78" spans="2:15" x14ac:dyDescent="0.4">
      <c r="B78" t="s">
        <v>61</v>
      </c>
      <c r="C78" t="s">
        <v>154</v>
      </c>
      <c r="D78" t="s">
        <v>156</v>
      </c>
      <c r="N78" t="s">
        <v>109</v>
      </c>
      <c r="O78" t="s">
        <v>126</v>
      </c>
    </row>
    <row r="79" spans="2:15" x14ac:dyDescent="0.4">
      <c r="B79" t="s">
        <v>61</v>
      </c>
      <c r="C79" t="s">
        <v>155</v>
      </c>
      <c r="D79" t="s">
        <v>159</v>
      </c>
      <c r="N79" t="s">
        <v>109</v>
      </c>
      <c r="O79" t="s">
        <v>125</v>
      </c>
    </row>
    <row r="80" spans="2:15" x14ac:dyDescent="0.4">
      <c r="B80" t="s">
        <v>61</v>
      </c>
      <c r="C80" t="s">
        <v>161</v>
      </c>
      <c r="D80" t="s">
        <v>162</v>
      </c>
      <c r="N80" t="s">
        <v>36</v>
      </c>
      <c r="O80" t="s">
        <v>36</v>
      </c>
    </row>
    <row r="81" spans="2:15" x14ac:dyDescent="0.4">
      <c r="B81" t="s">
        <v>61</v>
      </c>
      <c r="C81" t="s">
        <v>160</v>
      </c>
      <c r="D81" t="s">
        <v>163</v>
      </c>
      <c r="M81" t="s">
        <v>141</v>
      </c>
      <c r="N81" t="s">
        <v>95</v>
      </c>
      <c r="O81" t="s">
        <v>140</v>
      </c>
    </row>
    <row r="82" spans="2:15" x14ac:dyDescent="0.4">
      <c r="B82" t="s">
        <v>56</v>
      </c>
      <c r="C82" t="s">
        <v>148</v>
      </c>
      <c r="D82" t="s">
        <v>149</v>
      </c>
      <c r="M82" t="s">
        <v>36</v>
      </c>
      <c r="N82" t="s">
        <v>36</v>
      </c>
      <c r="O82" t="s">
        <v>36</v>
      </c>
    </row>
    <row r="83" spans="2:15" x14ac:dyDescent="0.4">
      <c r="M83" t="s">
        <v>6</v>
      </c>
    </row>
  </sheetData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9CD4C5EABD0F4DACBBD2D9CBF435F8" ma:contentTypeVersion="16" ma:contentTypeDescription="Create a new document." ma:contentTypeScope="" ma:versionID="4a1f1ae04dc29e6f1cc1774533c168dc">
  <xsd:schema xmlns:xsd="http://www.w3.org/2001/XMLSchema" xmlns:xs="http://www.w3.org/2001/XMLSchema" xmlns:p="http://schemas.microsoft.com/office/2006/metadata/properties" xmlns:ns2="5c2d6e01-838b-48e1-acef-39935d7c4076" xmlns:ns3="7176d8be-3656-4980-bf7e-37dedbf755bd" targetNamespace="http://schemas.microsoft.com/office/2006/metadata/properties" ma:root="true" ma:fieldsID="c204988ca2322939f7373c51b16c1024" ns2:_="" ns3:_="">
    <xsd:import namespace="5c2d6e01-838b-48e1-acef-39935d7c4076"/>
    <xsd:import namespace="7176d8be-3656-4980-bf7e-37dedbf755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d6e01-838b-48e1-acef-39935d7c40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91c4749-7128-4ab6-abe6-e37196bc73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76d8be-3656-4980-bf7e-37dedbf755b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3087c0c-67d2-4508-96c9-2b540fd20a73}" ma:internalName="TaxCatchAll" ma:showField="CatchAllData" ma:web="7176d8be-3656-4980-bf7e-37dedbf755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c2d6e01-838b-48e1-acef-39935d7c4076">
      <Terms xmlns="http://schemas.microsoft.com/office/infopath/2007/PartnerControls"/>
    </lcf76f155ced4ddcb4097134ff3c332f>
    <TaxCatchAll xmlns="7176d8be-3656-4980-bf7e-37dedbf755b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3C76FB-93D7-4798-9848-6A91DC1D01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2d6e01-838b-48e1-acef-39935d7c4076"/>
    <ds:schemaRef ds:uri="7176d8be-3656-4980-bf7e-37dedbf755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903647-3932-40C5-B3FE-198392D8F514}">
  <ds:schemaRefs>
    <ds:schemaRef ds:uri="http://schemas.microsoft.com/office/2006/metadata/properties"/>
    <ds:schemaRef ds:uri="http://schemas.microsoft.com/office/infopath/2007/PartnerControls"/>
    <ds:schemaRef ds:uri="596ff0bb-e726-4e9f-9be9-71340cd44649"/>
    <ds:schemaRef ds:uri="99a4fdec-c8fc-4e45-9028-af2966559bc9"/>
    <ds:schemaRef ds:uri="5c2d6e01-838b-48e1-acef-39935d7c4076"/>
    <ds:schemaRef ds:uri="7176d8be-3656-4980-bf7e-37dedbf755bd"/>
  </ds:schemaRefs>
</ds:datastoreItem>
</file>

<file path=customXml/itemProps3.xml><?xml version="1.0" encoding="utf-8"?>
<ds:datastoreItem xmlns:ds="http://schemas.openxmlformats.org/officeDocument/2006/customXml" ds:itemID="{B083BA51-2C67-471E-B5CF-7CF371DE39D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Bill Of Materials Input Page</vt:lpstr>
      <vt:lpstr>BOM Pivot Summary</vt:lpstr>
      <vt:lpstr>Instrument Types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Slaughter</dc:creator>
  <cp:lastModifiedBy>Joseph Slaughter</cp:lastModifiedBy>
  <dcterms:created xsi:type="dcterms:W3CDTF">2022-01-19T21:53:46Z</dcterms:created>
  <dcterms:modified xsi:type="dcterms:W3CDTF">2022-10-13T03:55:17Z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0x010100FD9CD4C5EABD0F4DACBBD2D9CBF435F8</vt:lpwstr>
  </property>
  <property fmtid="{D5CDD505-2E9C-101B-9397-08002B2CF9AE}" pid="3" name="MediaServiceImageTags">
    <vt:lpwstr/>
  </property>
</Properties>
</file>